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RADA\"/>
    </mc:Choice>
  </mc:AlternateContent>
  <bookViews>
    <workbookView xWindow="0" yWindow="0" windowWidth="19200" windowHeight="8190"/>
  </bookViews>
  <sheets>
    <sheet name="дод 1" sheetId="2" r:id="rId1"/>
    <sheet name="дод 2" sheetId="3" r:id="rId2"/>
    <sheet name="дод 3" sheetId="4" r:id="rId3"/>
    <sheet name="дод 4" sheetId="5" r:id="rId4"/>
    <sheet name="дод 5" sheetId="6" r:id="rId5"/>
    <sheet name="дод 6" sheetId="7" r:id="rId6"/>
  </sheets>
  <definedNames>
    <definedName name="_xlnm._FilterDatabase" localSheetId="5" hidden="1">'дод 6'!$A$4:$F$78</definedName>
    <definedName name="_xlnm.Print_Titles" localSheetId="0">'дод 1'!$5:$5</definedName>
    <definedName name="_xlnm.Print_Titles" localSheetId="2">'дод 3'!$5:$7</definedName>
    <definedName name="_xlnm.Print_Titles" localSheetId="3">'дод 4'!$4:$5</definedName>
    <definedName name="_xlnm.Print_Titles" localSheetId="5">'дод 6'!$4:$4</definedName>
    <definedName name="_xlnm.Print_Area" localSheetId="0">'дод 1'!$A$1:$E$12</definedName>
    <definedName name="_xlnm.Print_Area" localSheetId="2">'дод 3'!$A$1:$O$91</definedName>
    <definedName name="_xlnm.Print_Area" localSheetId="4">'дод 5'!$A$1:$D$10</definedName>
    <definedName name="_xlnm.Print_Area" localSheetId="5">'дод 6'!$A$1:$G$79</definedName>
  </definedNames>
  <calcPr calcId="162913"/>
</workbook>
</file>

<file path=xl/calcChain.xml><?xml version="1.0" encoding="utf-8"?>
<calcChain xmlns="http://schemas.openxmlformats.org/spreadsheetml/2006/main">
  <c r="C74" i="7" l="1"/>
  <c r="C73" i="7"/>
  <c r="C72" i="7"/>
  <c r="F15" i="7"/>
  <c r="F78" i="7" s="1"/>
</calcChain>
</file>

<file path=xl/sharedStrings.xml><?xml version="1.0" encoding="utf-8"?>
<sst xmlns="http://schemas.openxmlformats.org/spreadsheetml/2006/main" count="571" uniqueCount="371">
  <si>
    <t xml:space="preserve">
</t>
  </si>
  <si>
    <t xml:space="preserve">Додаток № 1
до Закону України
"Про внесення змін до Закону України
"Про Державний бюджет України на 2023 рік"
</t>
  </si>
  <si>
    <t>Зміни до додатка № 1 до Закону України "Про Державний бюджет України на 2023 рік" 
"Доходи Державного бюджету України на 2023 рік"</t>
  </si>
  <si>
    <t>(тис. грн)</t>
  </si>
  <si>
    <t>Код</t>
  </si>
  <si>
    <t>Найменування 
згідно з класифікацією доходів бюджету</t>
  </si>
  <si>
    <t>Всього</t>
  </si>
  <si>
    <t>Загальний фонд</t>
  </si>
  <si>
    <t>Спеціальний 
фонд</t>
  </si>
  <si>
    <t>Разом доходів:</t>
  </si>
  <si>
    <t>Всього доходів _x000D_
(без урахування міжбюджетних трансфертів)</t>
  </si>
  <si>
    <t>40000000</t>
  </si>
  <si>
    <t>Офіційні трансферти</t>
  </si>
  <si>
    <t>42000000</t>
  </si>
  <si>
    <t>Від Європейського Союзу, урядів іноземних 
держав, міжнародних організацій, донорських 
установ</t>
  </si>
  <si>
    <t>42020000</t>
  </si>
  <si>
    <t>Гранти  (дарунки), що надійшли до бюджетів 
усіх рівнів</t>
  </si>
  <si>
    <t>42030000</t>
  </si>
  <si>
    <t>Надходження в рамках програм допомоги 
Європейського Союзу, урядів іноземних держав, 
міжнародних організацій, донорських установ</t>
  </si>
  <si>
    <t>42030300</t>
  </si>
  <si>
    <t>Надходження в рамках програм допомоги урядів 
іноземних держав, міжнародних організацій, 
донорських установ</t>
  </si>
  <si>
    <t xml:space="preserve">Додаток № 2
до Закону України
"Про внесення змін до Закону України
"Про Державний бюджет України на 2023 рік"
</t>
  </si>
  <si>
    <t>Зміни до додатка № 2 до Закону України "Про Державний бюджет України на 2023 рік"
"Фінансування Державного бюджету України на 2023 рік"</t>
  </si>
  <si>
    <t>Найменування
згідно з класифікацією фінансування бюджету</t>
  </si>
  <si>
    <t>Загальний 
фонд</t>
  </si>
  <si>
    <t>Спеціальний фонд</t>
  </si>
  <si>
    <t>Загальне фінансування</t>
  </si>
  <si>
    <t>Фінансування за борговими операціями</t>
  </si>
  <si>
    <t>Запозичення</t>
  </si>
  <si>
    <t>Зовнішні запозичення</t>
  </si>
  <si>
    <t xml:space="preserve">Додаток № 3
до Закону України
"Про внесення змін до Закону України
"Про Державний бюджет України на 2023 рік"  </t>
  </si>
  <si>
    <t>Зміни до додатка № 3 до Закону України "Про Державний бюджет України на 2023 рік"
"Розподіл видатків Державного бюджету України на 2023 рік"</t>
  </si>
  <si>
    <t>Код програмної 
класифікації 
видатків та 
кредитування 
державного 
бюджету</t>
  </si>
  <si>
    <t>Код 
функціональної 
класифікації 
видатків та 
кредитування 
бюджету</t>
  </si>
  <si>
    <t>Найменування
згідно з відомчою і програмною класифікаціями видатків та 
кредитування державного бюджету</t>
  </si>
  <si>
    <t xml:space="preserve">Разом:
</t>
  </si>
  <si>
    <t xml:space="preserve">Всього
</t>
  </si>
  <si>
    <t xml:space="preserve">видатки
споживання
</t>
  </si>
  <si>
    <t>з них:</t>
  </si>
  <si>
    <t xml:space="preserve">видатки
розвитку
</t>
  </si>
  <si>
    <t>оплата праці</t>
  </si>
  <si>
    <t>комунальні 
послуги та 
енергоносії</t>
  </si>
  <si>
    <t>Всього:</t>
  </si>
  <si>
    <t>1000000</t>
  </si>
  <si>
    <t>Міністерство внутрішніх справ України</t>
  </si>
  <si>
    <t>1002000</t>
  </si>
  <si>
    <t>Адміністрація Державної прикордонної служби України</t>
  </si>
  <si>
    <t>1002600</t>
  </si>
  <si>
    <t>0310</t>
  </si>
  <si>
    <t>Реалізація проекту із закупівлі безпілотних авіаційних систем та засобів моніторингу державного кордону</t>
  </si>
  <si>
    <t>1200000</t>
  </si>
  <si>
    <t>Міністерство економіки України</t>
  </si>
  <si>
    <t>1201000</t>
  </si>
  <si>
    <t>Апарат Міністерства економіки України</t>
  </si>
  <si>
    <t>1201350</t>
  </si>
  <si>
    <t>0470</t>
  </si>
  <si>
    <t>Надання грантів для створення або розвитку бізнесу</t>
  </si>
  <si>
    <t>2300000</t>
  </si>
  <si>
    <t>Міністерство охорони здоров'я України</t>
  </si>
  <si>
    <t>2301000</t>
  </si>
  <si>
    <t>Апарат Міністерства охорони здоров'я України</t>
  </si>
  <si>
    <t>2301400</t>
  </si>
  <si>
    <t>0763</t>
  </si>
  <si>
    <t>Забезпечення медичних заходів окремих державних програм та комплексних заходів програмного характеру</t>
  </si>
  <si>
    <t>2301610</t>
  </si>
  <si>
    <t>Поліпшення охорони здоров`я на службі у людей</t>
  </si>
  <si>
    <t>2301630</t>
  </si>
  <si>
    <t>Відновлення і розвиток стійкої національної моделі медичної галузі України</t>
  </si>
  <si>
    <t>2301640</t>
  </si>
  <si>
    <t>0732</t>
  </si>
  <si>
    <t>Будівництво та модернізація закладів охорони здоров’я</t>
  </si>
  <si>
    <t>Міністерство соціальної політики України</t>
  </si>
  <si>
    <t>2506000</t>
  </si>
  <si>
    <t/>
  </si>
  <si>
    <t>Пенсійний фонд України</t>
  </si>
  <si>
    <t>2506080</t>
  </si>
  <si>
    <t>1020</t>
  </si>
  <si>
    <t>Фінансове забезпечення виплати пенсій, надбавок та підвищень до пенсій, призначених за пенсійними програмами, та дефіциту коштів Пенсійного фонду</t>
  </si>
  <si>
    <t>2750000</t>
  </si>
  <si>
    <t>Міністерство розвитку громад та територій України</t>
  </si>
  <si>
    <t>2751000</t>
  </si>
  <si>
    <t>Апарат Міністерства розвитку громад та територій України</t>
  </si>
  <si>
    <t>2751010</t>
  </si>
  <si>
    <t>0443</t>
  </si>
  <si>
    <t>Керівництво та управління у сфері розвитку громад та територій</t>
  </si>
  <si>
    <t>2751030</t>
  </si>
  <si>
    <t>0484</t>
  </si>
  <si>
    <t>Наукова і науково-технічна діяльність у сфері будівництва, житлової політики, житлово-комунального господарства та регіонального розвитку, дослідження збереження та вивчення видів флори у спеціально створених умовах</t>
  </si>
  <si>
    <t>2751070</t>
  </si>
  <si>
    <t>0824</t>
  </si>
  <si>
    <t>Функціонування Державної науково-технічної бібліотеки</t>
  </si>
  <si>
    <t>2751110</t>
  </si>
  <si>
    <t>Створення містобудівного кадастру на державному рівні</t>
  </si>
  <si>
    <t>2751270</t>
  </si>
  <si>
    <t>0490</t>
  </si>
  <si>
    <t>Підтримка регіональної політики України</t>
  </si>
  <si>
    <t>2751370</t>
  </si>
  <si>
    <t>1060</t>
  </si>
  <si>
    <t>Фінансова підтримка Державного фонду сприяння молодіжному житловому будівництву</t>
  </si>
  <si>
    <t>2751380</t>
  </si>
  <si>
    <t>Часткова компенсація відсоткової ставки кредитів комерційних банків молодим сім'ям та одиноким молодим громадянам на будівництво (реконструкцію) та придбання житла</t>
  </si>
  <si>
    <t>2751420</t>
  </si>
  <si>
    <t>Збільшення статутного капіталу Державної спеціалізованої фінансової установи "Державний фонд сприяння молодіжному житловому будівництву" з подальшим використанням на реалізацію Державної програми забезпечення молоді житлом</t>
  </si>
  <si>
    <t>2751470</t>
  </si>
  <si>
    <t>Здешевлення вартості іпотечних кредитів для забезпечення доступним житлом громадян, які потребують поліпшення житлових умов</t>
  </si>
  <si>
    <t>2751610</t>
  </si>
  <si>
    <t>0620</t>
  </si>
  <si>
    <t xml:space="preserve">Впровадження та координація заходів проекту розвитку міської інфраструктури, заходів в секторі централізованого теплопостачання України, надзвичайної кредитної програми для України та програми розвитку муніципальної  інфраструктури України </t>
  </si>
  <si>
    <t>2751630</t>
  </si>
  <si>
    <t>Реалізація надзвичайної  кредитної  програми для відновлення України</t>
  </si>
  <si>
    <t>2759000</t>
  </si>
  <si>
    <t>Державна інспекція архітектури та містобудування України</t>
  </si>
  <si>
    <t>2759010</t>
  </si>
  <si>
    <t>Керівництво та управління у сфері архітектурно-будівельного контролю та нагляду</t>
  </si>
  <si>
    <t>2760000</t>
  </si>
  <si>
    <t>Міністерство розвитку громад та територій України (загальнодержавні видатки та кредитування)</t>
  </si>
  <si>
    <t>2761000</t>
  </si>
  <si>
    <t>2761040</t>
  </si>
  <si>
    <t>0180</t>
  </si>
  <si>
    <t>Субвенція з державного бюджету місцевим бюджетам на забезпечення окремих видатків районних рад, спрямованих на виконання їх повноважень</t>
  </si>
  <si>
    <t>2761070</t>
  </si>
  <si>
    <t>Державний фонд регіонального розвитку</t>
  </si>
  <si>
    <t>2761350</t>
  </si>
  <si>
    <t>Субвенція з державного бюджету місцевим бюджетам на фінансування заходів соціально-економічної компенсації ризику населення, яке проживає на території зони спостереження</t>
  </si>
  <si>
    <t>2761600</t>
  </si>
  <si>
    <t>Субвенція з державного бюджету місцевим бюджетам на реалізацію проектів в рамках Надзвичайної кредитної програми для відновлення України</t>
  </si>
  <si>
    <t>2761610</t>
  </si>
  <si>
    <t>Субвенція з державного бюджету місцевим бюджетам на реалізацію проектів в рамках Програми з відновлення України</t>
  </si>
  <si>
    <t>2800000</t>
  </si>
  <si>
    <t>Міністерство аграрної політики та продовольства України</t>
  </si>
  <si>
    <t>2801000</t>
  </si>
  <si>
    <t>Апарат Міністерства аграрної політики та продовольства України</t>
  </si>
  <si>
    <t>2801380</t>
  </si>
  <si>
    <t>Формування статутного капіталу Фонду часткового гарантування кредитів в сільському господарстві</t>
  </si>
  <si>
    <t>3100000</t>
  </si>
  <si>
    <t>Міністерство розвитку громад, територій та інфраструктури України</t>
  </si>
  <si>
    <t>3101000</t>
  </si>
  <si>
    <t>Апарат Міністерства розвитку громад, територій та інфраструктури України</t>
  </si>
  <si>
    <t>3101010</t>
  </si>
  <si>
    <t>0455</t>
  </si>
  <si>
    <t xml:space="preserve">Загальне керівництво та управління у сфері розвитку громад, територій та інфраструктури </t>
  </si>
  <si>
    <t>3101030</t>
  </si>
  <si>
    <t>3101070</t>
  </si>
  <si>
    <t>3101110</t>
  </si>
  <si>
    <t>3101270</t>
  </si>
  <si>
    <t>0453</t>
  </si>
  <si>
    <t xml:space="preserve">Оновлення рухомого складу для перевезення пасажирів, будівництво та реконструкція об’єктів інфраструктури суб’єктів господарювання залізничного транспорту державного сектору економіки </t>
  </si>
  <si>
    <t>3101280</t>
  </si>
  <si>
    <t>3101390</t>
  </si>
  <si>
    <t>3101400</t>
  </si>
  <si>
    <t>3101420</t>
  </si>
  <si>
    <t>3101470</t>
  </si>
  <si>
    <t>3101650</t>
  </si>
  <si>
    <t xml:space="preserve">Впровадження та координація заходів проекту розвитку міської інфраструктури, заходів в секторі централізованого теплопостачання України, надзвичайної кредитної програми для України та програми розвитку муніципальної інфраструктури України </t>
  </si>
  <si>
    <t>3101680</t>
  </si>
  <si>
    <t>3102000</t>
  </si>
  <si>
    <t>3102010</t>
  </si>
  <si>
    <t>3107000</t>
  </si>
  <si>
    <t>Державне агентство інфраструктурних проектів України</t>
  </si>
  <si>
    <t>3107010</t>
  </si>
  <si>
    <t>0810</t>
  </si>
  <si>
    <t>Організаційне забезпечення реалізації інфраструктурних проектів</t>
  </si>
  <si>
    <t>3107300</t>
  </si>
  <si>
    <t>Проектування, будівництво, реконструкція, капітальний ремонт, модернізація, реставрація, придбання та облаштування незалежно від форми власності об’єктів інфраструктури, рухомого та нерухомого майна, житлової нерухомості, у тому числі пошкоджених внаслідок збройної агресії, з метою відновлення цілісності і стійкості окремих галузей життєдіяльності суспільства, а також фінансове забезпечення заходів із забезпечення безпеки дорожнього руху</t>
  </si>
  <si>
    <t>3110000</t>
  </si>
  <si>
    <t>Державне агентство відновлення та розвитку інфраструктури України</t>
  </si>
  <si>
    <t>3111000</t>
  </si>
  <si>
    <t>Апарат Державного агентства відновлення та розвитку інфраструктури України</t>
  </si>
  <si>
    <t>3111010</t>
  </si>
  <si>
    <t>0456</t>
  </si>
  <si>
    <t>Керівництво та управління у сфері відновлення та розвитку інфраструктури України</t>
  </si>
  <si>
    <t>3111320</t>
  </si>
  <si>
    <t>Фінансове забезпечення заходів з розвитку аеродромної інфраструктури, у тому числі завершення будівництва, реконструкції аеродромної та енергетичної інфраструктури, задіяної у забезпеченні належного функціонування Міжнародного аеропорту "Львів" імені Данила Галицького, та фінансове забезпечення заходів із забезпечення безпеки дорожнього руху відповідно до державних програм</t>
  </si>
  <si>
    <t>3120000</t>
  </si>
  <si>
    <t>Міністерство розвитку громад, територій та інфраструктури України (загальнодержавні видатки та кредитування)</t>
  </si>
  <si>
    <t>3121000</t>
  </si>
  <si>
    <t>3121040</t>
  </si>
  <si>
    <t>3121070</t>
  </si>
  <si>
    <t>3121350</t>
  </si>
  <si>
    <t>3121430</t>
  </si>
  <si>
    <t>Фонд ліквідації наслідків збройної агресії</t>
  </si>
  <si>
    <t>3121600</t>
  </si>
  <si>
    <t>3121620</t>
  </si>
  <si>
    <t>Субвенція з державного бюджету місцевим бюджетам на відновлення об’єктів критичної інфраструктури в рамках спільного з Міжнародним банком реконструкції та розвитку проекту “Проект розвитку міської інфраструктури – 2”</t>
  </si>
  <si>
    <t>3130000</t>
  </si>
  <si>
    <t>Державне агентство відновлення та розвитку інфраструктури України (загальнодержавні видатки та кредитування)</t>
  </si>
  <si>
    <t>3131000</t>
  </si>
  <si>
    <t>3500000</t>
  </si>
  <si>
    <t>Міністерство фінансів України</t>
  </si>
  <si>
    <t>3506000</t>
  </si>
  <si>
    <t>Державна митна служба України</t>
  </si>
  <si>
    <t>3506610</t>
  </si>
  <si>
    <t>0112</t>
  </si>
  <si>
    <t>Реалізація проекту з розбудови прикордонної дорожньої інфраструктури та облаштування пунктів пропуску</t>
  </si>
  <si>
    <t>3510000</t>
  </si>
  <si>
    <t>Міністерство фінансів України (загальнодержавні видатки та кредитування)</t>
  </si>
  <si>
    <t>3511000</t>
  </si>
  <si>
    <t>3511430</t>
  </si>
  <si>
    <t>5990000</t>
  </si>
  <si>
    <t>Секретаріат Уповноваженого Верховної Ради України з прав людини</t>
  </si>
  <si>
    <t>5991000</t>
  </si>
  <si>
    <t>5991010</t>
  </si>
  <si>
    <t>0111</t>
  </si>
  <si>
    <t>Парламентський контроль за додержанням конституційних прав і свобод людини</t>
  </si>
  <si>
    <t xml:space="preserve">Додаток № 4
до Закону України
"Про внесення змін до Закону України
"Про Державний бюджет України на 2023 рік" </t>
  </si>
  <si>
    <t>Зміни до додатка № 4 до Закону України "Про Державний бюджет України на 2023 рік"
"Повернення кредитів до Державного бюджету України та розподіл надання кредитів з Державного бюджету України в 2023 році"</t>
  </si>
  <si>
    <t>Найменування згідно з відомчою і програмною класифікаціями 
видатків та кредитування державного бюджету</t>
  </si>
  <si>
    <t>Надання кредитів</t>
  </si>
  <si>
    <t>Повернення кредитів</t>
  </si>
  <si>
    <t>Кредитування - всього</t>
  </si>
  <si>
    <t>Разом</t>
  </si>
  <si>
    <t xml:space="preserve">Всього: </t>
  </si>
  <si>
    <t>1201250</t>
  </si>
  <si>
    <t>1050</t>
  </si>
  <si>
    <t>Повернення коштів, наданих з державного бюджету 
Міністерству економіки України для надання фінансової 
допомоги Фонду загальнообов'язкового державного 
соціального страхування на випадок безробіття на 
поворотній основі для виплати допомоги по безробіттю</t>
  </si>
  <si>
    <t>Апарат Міністерства соціальної політики України</t>
  </si>
  <si>
    <t>Повернення коштів, наданих з державного бюджету 
Міністерству соціальної політики України для надання 
фінансової допомоги Фонду соціального страхування 
України на поворотній основі для виплати матеріального 
забезпечення</t>
  </si>
  <si>
    <t>Апарат Міністерства розвитку громад та територій 
України</t>
  </si>
  <si>
    <t>2751360</t>
  </si>
  <si>
    <t>Повернення кредитів, наданих з державного бюджету молодим сім'ям та одиноким молодим громадянам на будівництво (реконструкцію) та придбання житла, і пеня</t>
  </si>
  <si>
    <t>2751430</t>
  </si>
  <si>
    <t>Державне пільгове кредитування індивідуальних сільських забудовників на будівництво (реконструкцію) та придбання 
житла</t>
  </si>
  <si>
    <t>2751440</t>
  </si>
  <si>
    <t>0421</t>
  </si>
  <si>
    <t>Повернення кредитів, наданих з державного бюджету 
індивідуальним сільським забудовникам на будівництво 
(реконструкцію) та придбання житла</t>
  </si>
  <si>
    <t>2751480</t>
  </si>
  <si>
    <t>Повернення кредитів, наданих з державного бюджету внутрішньо переміщеним особам, учасникам проведення антитерористичної операції (АТО) та/або учасникам проведення операції Об'єднаних сил (ООС) на придбання житла</t>
  </si>
  <si>
    <t>2751490</t>
  </si>
  <si>
    <t>Надання пільгового довгострокового державного кредиту 
внутрішньо переміщеним особам, учасникам проведення 
антитерористичної операції (АТО) та/або учасникам проведення 
операції Об'єднаних сил (ООС) на придбання житла</t>
  </si>
  <si>
    <t>2751600</t>
  </si>
  <si>
    <t>Розвиток міської інфраструктури і заходи в секторі 
централізованого теплопостачання України, розвиток 
системи водопостачання та водовідведення в м. Миколаєві, 
реконструкція та розвиток системи комунального водного 
господарства м. Чернівці</t>
  </si>
  <si>
    <t>2751640</t>
  </si>
  <si>
    <t xml:space="preserve">Програма розвитку муніципальної інфраструктури </t>
  </si>
  <si>
    <t>2751660</t>
  </si>
  <si>
    <t>0640</t>
  </si>
  <si>
    <t>Енергоефективність громадських будівель в Україні</t>
  </si>
  <si>
    <t>2751670</t>
  </si>
  <si>
    <t>Розвиток міського водопостачання</t>
  </si>
  <si>
    <t>Міністерство розвитку громад, територій та 
інфраструктури України</t>
  </si>
  <si>
    <t>Апарат Міністерства розвитку громад, територій 
та інфраструктури України</t>
  </si>
  <si>
    <t>3101410</t>
  </si>
  <si>
    <t>3101430</t>
  </si>
  <si>
    <t>Державне пільгове кредитування індивідуальних сільських 
забудовників на будівництво (реконструкцію) та придбання 
житла</t>
  </si>
  <si>
    <t>3101440</t>
  </si>
  <si>
    <t>3101480</t>
  </si>
  <si>
    <t>Повернення кредитів, наданих з державного бюджету 
внутрішньо переміщеним особам, учасникам проведення 
антитерористичної операції (АТО) та/або учасникам проведення операції Об'єднаних сил (ООС) на придбання житла</t>
  </si>
  <si>
    <t>3101490</t>
  </si>
  <si>
    <t>Надання пільгового довгострокового державного кредиту 
внутрішньо переміщеним особам, учасникам проведення 
антитерористичної операції (АТО) та/або учасникам проведення операції Об'єднаних сил (ООС) на придбання житла</t>
  </si>
  <si>
    <t>3101600</t>
  </si>
  <si>
    <t>3101640</t>
  </si>
  <si>
    <t>3101660</t>
  </si>
  <si>
    <t>3101670</t>
  </si>
  <si>
    <t>Державне агентство відновлення та розвитку 
інфраструктури України</t>
  </si>
  <si>
    <t>Апарат Державного агентства відновлення та розвитку 
інфраструктури України</t>
  </si>
  <si>
    <t>3111630</t>
  </si>
  <si>
    <t>Розвиток, розбудова, відновлення та забезпечення сталих 
транспортних зв’язків дорожньої інфраструктури</t>
  </si>
  <si>
    <t>Міністерство розвитку громад, територій та 
інфраструктури України (загальнодержавні видатки 
та кредитування)</t>
  </si>
  <si>
    <t xml:space="preserve">Додаток № 5
до Закону України 
"Про внесення змін до Закону України 
“Про Державний бюджет України на 2023 рік” </t>
  </si>
  <si>
    <t>Зміни до додатка № 6 до Закону України "Про Державний бюджетУкраїни на 2023 рік"
"Міжбюджетні трансферти (інші дотації та субвенції) з Державного бюджету України 
місцевим бюджетам на 2023 рік"</t>
  </si>
  <si>
    <t>Код бюджету</t>
  </si>
  <si>
    <t xml:space="preserve">Назва місцевого бюджету 
адміністративно-територіальної одиниці  </t>
  </si>
  <si>
    <t>Субвенції з державного бюджету</t>
  </si>
  <si>
    <t>Субвенція спеціального фонду на:</t>
  </si>
  <si>
    <t>відновлення об’єктів критичної 
інфраструктури в рамках спільного з 
Міжнародним банком реконструкції та 
розвитку  проекту “Проект розвитку 
міської інфраструктури – 2”</t>
  </si>
  <si>
    <t xml:space="preserve">ВСЬОГО </t>
  </si>
  <si>
    <t xml:space="preserve">                                                  Додаток № 6 
                                               до Закону України 
                                                   "Про внесення змін до Закону України 
                                                   "Про Державний бюджет України на 2023 рік"
                                                  "Додаток № 8
                                                    до Закону України
                                                       "Про Державний бюджет України на 2023 рік"                                                     </t>
  </si>
  <si>
    <t xml:space="preserve">Перелік кредитів (позик), що залучаються державою до спеціального фонду Державного бюджету України на 2023 рік
 від іноземних держав, іноземних фінансових установ і міжнародних фінансових організацій для реалізації інвестиційних проектів </t>
  </si>
  <si>
    <t>Назва кредитора та інвестиційного проекту, 
що реалізується за рахунок кредиту (позики)</t>
  </si>
  <si>
    <t xml:space="preserve">Назва валюти, в якій залучається кредит (позика) </t>
  </si>
  <si>
    <r>
      <rPr>
        <sz val="11"/>
        <color theme="1"/>
        <rFont val="Times New Roman"/>
        <charset val="204"/>
      </rPr>
      <t xml:space="preserve">Загальний обсяг кредиту (позики) 
</t>
    </r>
    <r>
      <rPr>
        <i/>
        <sz val="11"/>
        <color theme="1"/>
        <rFont val="Times New Roman"/>
        <charset val="204"/>
      </rPr>
      <t>(тис. один.)</t>
    </r>
  </si>
  <si>
    <t>Найменування згідно з програмною класифікацією 
видатків та кредитування державного бюджету</t>
  </si>
  <si>
    <t xml:space="preserve"> Обсяг залучення кредиту (позики) 
у 2023 році
(тис. грн) </t>
  </si>
  <si>
    <t>Кредитор - Міжнародний банк реконструкції та розвитку:</t>
  </si>
  <si>
    <t>Другий проект з передачі електроенергії</t>
  </si>
  <si>
    <t>дол. США</t>
  </si>
  <si>
    <t>Підвищення надійності постачання електроенергії в Україні</t>
  </si>
  <si>
    <t>Впровадження Програми реформування та розвитку енергетичного сектора</t>
  </si>
  <si>
    <t>Проект "Поліпшення охорони здоров'я на службі у людей"</t>
  </si>
  <si>
    <t>Поліпшення охорони здоров'я на службі у людей</t>
  </si>
  <si>
    <t>Субвенція з державного бюджету місцевим бюджетам на реформування регіональних систем охорони здоров'я для здійснення  заходів з виконання спільного з Міжнародним банком реконструкції та розвитку проекту "Поліпшення охорони здоров'я на службі у людей"</t>
  </si>
  <si>
    <t>Проект "Додаткове фінансування Проекту "Поліпшення охорони здоров'я на службі у людей"</t>
  </si>
  <si>
    <t>Проект "Екстрене реагування на COVID-19 та вакцинація в Україні"</t>
  </si>
  <si>
    <t>Проект "Додаткове фінансування Проекту "Екстрене реагування на COVID-19 та вакцинація в Україні"</t>
  </si>
  <si>
    <t xml:space="preserve">Проект "Зміцнення системи охорони здоров’я та збереження життя" (Heal Ukraine)"
</t>
  </si>
  <si>
    <t>євро</t>
  </si>
  <si>
    <t>Проект "Модернізація системи соціальної підтримки населення України"</t>
  </si>
  <si>
    <t>Модернізація системи соціальної підтримки населення України</t>
  </si>
  <si>
    <t>Проект розвитку міської інфраструктури - 2</t>
  </si>
  <si>
    <t>Розвиток міської інфраструктури і заходи в секторі централізованого теплопостачання України, розвиток системи водопостачання та водовідведення в м. Миколаєві, реконструкція та розвиток системи комунального водного господарства м. Чернівці</t>
  </si>
  <si>
    <t>Впровадження та координація заходів проекту розвитку міської інфраструктури, заходів в секторі централізованого теплопостачання України, надзвичайної кредитної програми для України та програми розвитку муніципальної інфраструктури України</t>
  </si>
  <si>
    <t>Субвенція з державного бюджету місцевим бюджетам на відновлення об’єктів критичної інфраструктури в рамках спільного з Міжнародним банком реконструкції та розвитку проекту “Проект розвитку міської інфраструктури - 2”</t>
  </si>
  <si>
    <t>Проект "Підвищення енергоефективності в секторі централізованого теплопостачання України"</t>
  </si>
  <si>
    <t>Проект "Удосконалення вищої освіти в Україні заради результатів"</t>
  </si>
  <si>
    <t>Удосконалення вищої освіти в Україні заради результатів</t>
  </si>
  <si>
    <t>Проект "Підтримка державних видатків для забезпечення стійкого державного управління в Україні" (PEACE)</t>
  </si>
  <si>
    <t>Підтримка державних видатків для забезпечення стійкого державного управління в Україні</t>
  </si>
  <si>
    <t>Кредитор - Європейський банк реконструкції та розвитку:</t>
  </si>
  <si>
    <t>Проект "Будівництво повітряної лінії 750 кВ Запорізька АЕС - Каховська"</t>
  </si>
  <si>
    <t>Будівництво повітряної лінії 750 кВ Запорізька - Каховська</t>
  </si>
  <si>
    <t>Проект "Розвиток транс'європейської транспортної мережі"</t>
  </si>
  <si>
    <t>Розвиток автомагістралей та реформа дорожнього сектору</t>
  </si>
  <si>
    <t>Проект "Завершення будівництва метрополітену у 
м. Дніпропетровську"</t>
  </si>
  <si>
    <t>Cубвенція з державного бюджету бюджету Дніпровської міської територіальної громади на завершення будівництва метрополітену у 
м. Дніпрі</t>
  </si>
  <si>
    <t>Проект "Подовження третьої лінії метрополітену у 
м. Харкові"</t>
  </si>
  <si>
    <t>Подовження третьої лінії метрополітену у м. Харкові</t>
  </si>
  <si>
    <t>Cубвенція з державного бюджету бюджету Харківської міської територіальної громади на подовження третьої лінії метрополітену у 
м. Харкові</t>
  </si>
  <si>
    <t>Кредитор - Європейський інвестиційний банк:</t>
  </si>
  <si>
    <t xml:space="preserve">Проект "Реабілітація гідроелектростанцій" </t>
  </si>
  <si>
    <t>Реконструкція гідроелектростанцій  ПрАТ  "Укргідроенерго"</t>
  </si>
  <si>
    <t>Проект "Будівництво високовольтної повітряної лінії 750 кВ Рівненська АЕС - Київська"</t>
  </si>
  <si>
    <t>Будівництво ПЛ 750 кВ Рівненська АЕС - Київська</t>
  </si>
  <si>
    <t>Проект "Будівництво повітряної лінії 750 кВ Запорізька - Каховська"</t>
  </si>
  <si>
    <t>Проект "Вища освіта України"</t>
  </si>
  <si>
    <t>Вища освіта, енергоефективність та сталий розвиток</t>
  </si>
  <si>
    <t>Проект "Програма підтримки професійно-технічної освіти в Україні"</t>
  </si>
  <si>
    <t xml:space="preserve">Створення Центрів професійної досконалості </t>
  </si>
  <si>
    <t>Проект "Надзвичайна кредитна програма для відновлення України"</t>
  </si>
  <si>
    <t>Проект "Програма розвитку муніципальної інфраструктури України"</t>
  </si>
  <si>
    <t>Програма розвитку муніципальної інфраструктури</t>
  </si>
  <si>
    <t>Проект "Розвиток системи водопостачання та водовідведення в місті Миколаїв"</t>
  </si>
  <si>
    <t>Проект "Програма з відновлення України"</t>
  </si>
  <si>
    <t>Проект "Енергоефективність громадських будівель в Україні"</t>
  </si>
  <si>
    <t>Проект "Розвиток міського пасажирського транспорту в містах України"</t>
  </si>
  <si>
    <t>Розвиток міського пасажирського транспорту в містах України</t>
  </si>
  <si>
    <t>Проект "Міський громадський транспорт України ІІ"</t>
  </si>
  <si>
    <t xml:space="preserve">євро </t>
  </si>
  <si>
    <t>Проект модернізації української залізниці</t>
  </si>
  <si>
    <t>Модернізація української залізниці</t>
  </si>
  <si>
    <t>Європейські дороги України ІІ (Проект покращення транспортно-експлуатаційного стану автомобільних доріг на підходах до м. Києва)</t>
  </si>
  <si>
    <t>Проект "Транспортний зв'язок в Україні - Фаза І"</t>
  </si>
  <si>
    <t>Проект "Східна Україна: возз'єднання, відновлення та відродження (Проект 3В)"</t>
  </si>
  <si>
    <t>Проект "Європейські дороги України ІІІ (проект "Розвиток транс'європейської транспортної мережі")</t>
  </si>
  <si>
    <t>Проект "Підвищення безпеки автомобільних доріг в містах України"</t>
  </si>
  <si>
    <t>Безпека руху в містах України</t>
  </si>
  <si>
    <t>Кредитор - Кредитна установа для відбудови:</t>
  </si>
  <si>
    <t>Проект "Підвищення ефективності передачі електроенергії (модернізація підстанцій)"</t>
  </si>
  <si>
    <t>Підвищення ефективності передачі електроенергії (модернізація підстанцій)</t>
  </si>
  <si>
    <t>Незв'язаний фінансовий кредит  - Проект "Реконструкція трансформаторних підстанцій східної частини України"</t>
  </si>
  <si>
    <t>Реконструкція трансформаторних підстанцій східної частини України</t>
  </si>
  <si>
    <t xml:space="preserve">Проект муніципального водного господарства 
м. Чернівці, стадія І </t>
  </si>
  <si>
    <t xml:space="preserve">Проект муніципального водного господарства 
м. Чернівці, стадія ІІ </t>
  </si>
  <si>
    <t>Проект "Енергоефективність у громадах"</t>
  </si>
  <si>
    <t>Проект "Рефінансування енергоефективних інвестицій малих та середніх підприємств України через фінансовий сектор"</t>
  </si>
  <si>
    <t>Фінансування проектів розвитку за рахунок коштів, залучених державою</t>
  </si>
  <si>
    <t>Кредитор - Північна екологічна фінансова корпорація:</t>
  </si>
  <si>
    <t>Кредитор - Уряд Республіки Польща:</t>
  </si>
  <si>
    <t>Проект із закупівлі безпілотних авіаційних систем та засобів моніторингу державного кордону</t>
  </si>
  <si>
    <t>Проект з будівництва, реконструкції та капітального ремонту автомобільних доріг західного регіону для подальшого поєднання їх з автомобільними дорогами Республіки Польща</t>
  </si>
  <si>
    <t>Розбудова прикордонної дорожньої інфраструктури на українсько-польському кордоні</t>
  </si>
  <si>
    <t>Проект з розбудови прикордонної дорожньої інфраструктури та облаштування пунктів пропуску українсько-польського кордону</t>
  </si>
  <si>
    <t>Кредитор - Японське агентство міжнародного співробітництва:</t>
  </si>
  <si>
    <t>Проект "Реконструкція споруд очистки стічних каналізаційних вод і будівництво технологічної лінії по обробці та утилізації осадів Бортницької станції аерації"</t>
  </si>
  <si>
    <t>японська єна</t>
  </si>
  <si>
    <t>Кредитор - Уряд Французької Республіки:</t>
  </si>
  <si>
    <t>Створення єдиної системи авіаційної безпеки та цивільного захисту в Україні</t>
  </si>
  <si>
    <t xml:space="preserve">Створення єдиної авіаційної системи безпеки та цивільного захисту </t>
  </si>
  <si>
    <t>Державний інвестиційний проект закупівлі 20 катерів морської безпеки та охорони морських кордонів України</t>
  </si>
  <si>
    <t>Створення системи охорони морських кордонів</t>
  </si>
  <si>
    <t>Проект з покращення водопостачання у місті Києві</t>
  </si>
  <si>
    <t>Кредитор - Уряд Республіки Австрія:</t>
  </si>
  <si>
    <t>Проект "Будівництво (реконструкція) та оснащення Національної дитячої спеціалізованої лікарні "Охматдит" у місті Києві"</t>
  </si>
  <si>
    <t>Проект "Будівництво та оснащення сучасної університетської клініки в місті Києві"</t>
  </si>
  <si>
    <t>Проект "Створення національного реабілітаційного центру України в місті Львові"</t>
  </si>
  <si>
    <t>Кредитор - Уряд Сполученого Королівства Великої Британії та Північної Ірландії:</t>
  </si>
  <si>
    <t xml:space="preserve">Офіційна кредитна підтримка обороноздатності Збройних Сил України   </t>
  </si>
  <si>
    <t xml:space="preserve">фунт стерлінгів </t>
  </si>
  <si>
    <t>Розвиток, закупівля, модернізація та ремонт озброєння, військової техніки, засобів та обладнання</t>
  </si>
  <si>
    <t>Проект "Відбудова пріоритетних інфраструктурних об'єктів (мостів)"</t>
  </si>
  <si>
    <t>Розвиток, розбудова, відновлення та забезпечення сталих транспортних зв’язків дорожньої інфраструктури</t>
  </si>
  <si>
    <t>РАЗОМ</t>
  </si>
  <si>
    <t>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</si>
</sst>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3" formatCode="_-* #,##0.00_-;\-* #,##0.00_-;_-* &quot;-&quot;??_-;_-@_-"/>
    <numFmt numFmtId="164" formatCode="_ * #,##0.00_ ;_ * \-#,##0.00_ ;_ * &quot;-&quot;??_ ;_ @_ "/>
    <numFmt numFmtId="165" formatCode="_-* #,##0.00_₴_-;\-* #,##0.00_₴_-;_-* &quot;-&quot;??_₴_-;_-@_-"/>
    <numFmt numFmtId="166" formatCode="#,##0_ ;[Red]\-#,##0\ "/>
    <numFmt numFmtId="167" formatCode="#,##0.0"/>
    <numFmt numFmtId="168" formatCode="0.0"/>
    <numFmt numFmtId="169" formatCode="#,##0.000;[Red]#,##0.000"/>
    <numFmt numFmtId="170" formatCode="_-* #,##0.00\ _₴_-;\-* #,##0.00\ _₴_-;_-* &quot;-&quot;??\ _₴_-;_-@_-"/>
    <numFmt numFmtId="171" formatCode="#,##0;[Red]#,##0"/>
    <numFmt numFmtId="172" formatCode="_-* #,##0.0_-;\-* #,##0.0_-;_-* &quot;-&quot;??_-;_-@_-"/>
    <numFmt numFmtId="173" formatCode="#,##0_ ;\-#,##0\ "/>
    <numFmt numFmtId="174" formatCode="#,##0.00_ ;[Red]\-#,##0.00\ "/>
    <numFmt numFmtId="175" formatCode="#\ ##0_ ;[Red]\-#\ ##0\ "/>
    <numFmt numFmtId="176" formatCode="_-* #,##0.0_₴_-;\-* #,##0.0_₴_-;_-* &quot;-&quot;?_₴_-;_-@_-"/>
    <numFmt numFmtId="177" formatCode="#,##0.0_ ;\-#,##0.0\ "/>
  </numFmts>
  <fonts count="3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4"/>
      <color theme="1"/>
      <name val="Times New Roman"/>
      <charset val="204"/>
    </font>
    <font>
      <sz val="11"/>
      <color theme="1"/>
      <name val="Times New Roman"/>
      <charset val="204"/>
    </font>
    <font>
      <b/>
      <i/>
      <sz val="12"/>
      <color theme="1"/>
      <name val="Times New Roman"/>
      <charset val="204"/>
    </font>
    <font>
      <i/>
      <sz val="12"/>
      <color theme="1"/>
      <name val="Times New Roman"/>
      <charset val="204"/>
    </font>
    <font>
      <sz val="10"/>
      <name val="Times New Roman"/>
      <charset val="204"/>
    </font>
    <font>
      <b/>
      <sz val="10"/>
      <name val="Times New Roman"/>
      <charset val="204"/>
    </font>
    <font>
      <sz val="11"/>
      <name val="Times New Roman"/>
      <charset val="204"/>
    </font>
    <font>
      <b/>
      <sz val="14"/>
      <name val="Times New Roman"/>
      <charset val="204"/>
    </font>
    <font>
      <b/>
      <sz val="16"/>
      <name val="Times New Roman"/>
      <charset val="204"/>
    </font>
    <font>
      <b/>
      <sz val="12"/>
      <name val="Times New Roman"/>
      <charset val="204"/>
    </font>
    <font>
      <b/>
      <sz val="12"/>
      <color indexed="8"/>
      <name val="Times New Roman"/>
      <charset val="204"/>
    </font>
    <font>
      <sz val="12"/>
      <name val="Times New Roman"/>
      <charset val="204"/>
    </font>
    <font>
      <sz val="10"/>
      <color theme="1"/>
      <name val="Times New Roman"/>
      <charset val="204"/>
    </font>
    <font>
      <b/>
      <sz val="10"/>
      <color theme="1"/>
      <name val="Times New Roman"/>
      <charset val="204"/>
    </font>
    <font>
      <sz val="8"/>
      <color theme="1"/>
      <name val="Times New Roman"/>
      <charset val="204"/>
    </font>
    <font>
      <sz val="9"/>
      <color theme="1"/>
      <name val="Times New Roman"/>
      <charset val="204"/>
    </font>
    <font>
      <b/>
      <sz val="11"/>
      <color theme="1"/>
      <name val="Times New Roman"/>
      <charset val="204"/>
    </font>
    <font>
      <b/>
      <i/>
      <sz val="10"/>
      <color theme="1"/>
      <name val="Times New Roman"/>
      <charset val="204"/>
    </font>
    <font>
      <sz val="8"/>
      <name val="Times New Roman"/>
      <charset val="204"/>
    </font>
    <font>
      <i/>
      <sz val="10"/>
      <name val="Times New Roman"/>
      <charset val="204"/>
    </font>
    <font>
      <b/>
      <sz val="11"/>
      <name val="Times New Roman"/>
      <charset val="204"/>
    </font>
    <font>
      <b/>
      <sz val="11"/>
      <color indexed="8"/>
      <name val="Times New Roman"/>
      <charset val="204"/>
    </font>
    <font>
      <b/>
      <sz val="10"/>
      <color indexed="8"/>
      <name val="Times New Roman"/>
      <charset val="204"/>
    </font>
    <font>
      <b/>
      <i/>
      <sz val="10"/>
      <name val="Times New Roman"/>
      <charset val="204"/>
    </font>
    <font>
      <sz val="10"/>
      <color indexed="8"/>
      <name val="Times New Roman"/>
      <charset val="204"/>
    </font>
    <font>
      <sz val="9"/>
      <name val="Times New Roman"/>
      <charset val="204"/>
    </font>
    <font>
      <i/>
      <sz val="11"/>
      <color theme="1"/>
      <name val="Times New Roman"/>
      <charset val="204"/>
    </font>
    <font>
      <sz val="20"/>
      <name val="Times New Roman"/>
      <charset val="204"/>
    </font>
    <font>
      <sz val="11"/>
      <color indexed="8"/>
      <name val="Calibri"/>
      <charset val="204"/>
    </font>
    <font>
      <sz val="10"/>
      <name val="Arial"/>
      <charset val="204"/>
    </font>
    <font>
      <sz val="11"/>
      <color indexed="60"/>
      <name val="Calibri"/>
      <charset val="204"/>
    </font>
    <font>
      <sz val="10"/>
      <name val="Arial Cyr"/>
      <charset val="204"/>
    </font>
    <font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6">
    <xf numFmtId="0" fontId="0" fillId="0" borderId="0">
      <alignment vertical="center"/>
    </xf>
    <xf numFmtId="164" fontId="36" fillId="0" borderId="0" applyFont="0" applyFill="0" applyBorder="0" applyAlignment="0" applyProtection="0">
      <alignment vertical="center"/>
    </xf>
    <xf numFmtId="0" fontId="8" fillId="0" borderId="0"/>
    <xf numFmtId="0" fontId="33" fillId="0" borderId="0"/>
    <xf numFmtId="0" fontId="32" fillId="0" borderId="0"/>
    <xf numFmtId="0" fontId="3" fillId="0" borderId="0"/>
    <xf numFmtId="43" fontId="3" fillId="0" borderId="0" applyFont="0" applyFill="0" applyBorder="0" applyAlignment="0" applyProtection="0"/>
    <xf numFmtId="0" fontId="35" fillId="0" borderId="0"/>
    <xf numFmtId="0" fontId="35" fillId="0" borderId="0"/>
    <xf numFmtId="0" fontId="34" fillId="5" borderId="0" applyNumberFormat="0" applyBorder="0" applyAlignment="0" applyProtection="0"/>
    <xf numFmtId="0" fontId="3" fillId="0" borderId="0"/>
    <xf numFmtId="0" fontId="32" fillId="0" borderId="0"/>
    <xf numFmtId="0" fontId="32" fillId="0" borderId="0"/>
    <xf numFmtId="0" fontId="3" fillId="0" borderId="0"/>
    <xf numFmtId="165" fontId="3" fillId="0" borderId="0" applyFont="0" applyFill="0" applyBorder="0" applyAlignment="0" applyProtection="0"/>
    <xf numFmtId="0" fontId="36" fillId="0" borderId="0">
      <alignment vertical="center"/>
    </xf>
  </cellStyleXfs>
  <cellXfs count="238">
    <xf numFmtId="0" fontId="0" fillId="0" borderId="0" xfId="0">
      <alignment vertical="center"/>
    </xf>
    <xf numFmtId="0" fontId="1" fillId="2" borderId="0" xfId="4" applyFont="1" applyFill="1" applyAlignment="1">
      <alignment vertical="center"/>
    </xf>
    <xf numFmtId="0" fontId="2" fillId="2" borderId="0" xfId="4" applyFont="1" applyFill="1" applyAlignment="1">
      <alignment vertical="center"/>
    </xf>
    <xf numFmtId="0" fontId="1" fillId="2" borderId="0" xfId="4" applyFont="1" applyFill="1" applyBorder="1"/>
    <xf numFmtId="0" fontId="1" fillId="2" borderId="0" xfId="4" applyFont="1" applyFill="1" applyBorder="1" applyAlignment="1">
      <alignment vertical="center"/>
    </xf>
    <xf numFmtId="0" fontId="1" fillId="3" borderId="0" xfId="4" applyFont="1" applyFill="1" applyBorder="1" applyAlignment="1">
      <alignment vertical="center"/>
    </xf>
    <xf numFmtId="0" fontId="2" fillId="2" borderId="0" xfId="4" applyFont="1" applyFill="1" applyBorder="1" applyAlignment="1">
      <alignment vertical="center"/>
    </xf>
    <xf numFmtId="0" fontId="1" fillId="2" borderId="0" xfId="4" applyFont="1" applyFill="1" applyBorder="1" applyAlignment="1">
      <alignment horizontal="center" vertical="center"/>
    </xf>
    <xf numFmtId="0" fontId="3" fillId="2" borderId="0" xfId="5" applyFont="1" applyFill="1" applyBorder="1" applyAlignment="1">
      <alignment vertical="center"/>
    </xf>
    <xf numFmtId="0" fontId="1" fillId="2" borderId="1" xfId="4" applyFont="1" applyFill="1" applyBorder="1" applyAlignment="1">
      <alignment vertical="center"/>
    </xf>
    <xf numFmtId="0" fontId="1" fillId="2" borderId="0" xfId="4" applyFont="1" applyFill="1"/>
    <xf numFmtId="0" fontId="1" fillId="2" borderId="0" xfId="4" applyFont="1" applyFill="1" applyAlignment="1">
      <alignment horizontal="center"/>
    </xf>
    <xf numFmtId="0" fontId="1" fillId="2" borderId="0" xfId="4" applyFont="1" applyFill="1" applyBorder="1" applyAlignment="1">
      <alignment horizontal="center"/>
    </xf>
    <xf numFmtId="0" fontId="5" fillId="2" borderId="2" xfId="11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7" fillId="2" borderId="2" xfId="11" applyFont="1" applyFill="1" applyBorder="1" applyAlignment="1">
      <alignment vertical="top" wrapText="1"/>
    </xf>
    <xf numFmtId="0" fontId="7" fillId="2" borderId="2" xfId="11" applyFont="1" applyFill="1" applyBorder="1" applyAlignment="1">
      <alignment horizontal="center" vertical="top" wrapText="1"/>
    </xf>
    <xf numFmtId="166" fontId="7" fillId="2" borderId="2" xfId="11" applyNumberFormat="1" applyFont="1" applyFill="1" applyBorder="1" applyAlignment="1">
      <alignment horizontal="center" vertical="top" wrapText="1"/>
    </xf>
    <xf numFmtId="0" fontId="1" fillId="2" borderId="2" xfId="11" applyFont="1" applyFill="1" applyBorder="1" applyAlignment="1">
      <alignment horizontal="center" vertical="top" wrapText="1"/>
    </xf>
    <xf numFmtId="0" fontId="1" fillId="0" borderId="2" xfId="11" applyFont="1" applyFill="1" applyBorder="1" applyAlignment="1" applyProtection="1">
      <alignment horizontal="left" vertical="top" wrapText="1"/>
      <protection locked="0"/>
    </xf>
    <xf numFmtId="167" fontId="1" fillId="0" borderId="2" xfId="4" applyNumberFormat="1" applyFont="1" applyFill="1" applyBorder="1" applyAlignment="1">
      <alignment horizontal="right" vertical="top"/>
    </xf>
    <xf numFmtId="0" fontId="7" fillId="2" borderId="2" xfId="4" applyFont="1" applyFill="1" applyBorder="1" applyAlignment="1">
      <alignment horizontal="left" vertical="top" wrapText="1"/>
    </xf>
    <xf numFmtId="0" fontId="7" fillId="2" borderId="2" xfId="12" applyFont="1" applyFill="1" applyBorder="1" applyAlignment="1">
      <alignment horizontal="center" vertical="top" wrapText="1"/>
    </xf>
    <xf numFmtId="1" fontId="1" fillId="2" borderId="2" xfId="12" applyNumberFormat="1" applyFont="1" applyFill="1" applyBorder="1" applyAlignment="1">
      <alignment horizontal="center" vertical="top" wrapText="1"/>
    </xf>
    <xf numFmtId="0" fontId="1" fillId="0" borderId="2" xfId="4" applyFont="1" applyFill="1" applyBorder="1" applyAlignment="1" applyProtection="1">
      <alignment horizontal="left" vertical="top" wrapText="1"/>
      <protection locked="0"/>
    </xf>
    <xf numFmtId="0" fontId="7" fillId="2" borderId="2" xfId="4" applyFont="1" applyFill="1" applyBorder="1" applyAlignment="1">
      <alignment vertical="top" wrapText="1"/>
    </xf>
    <xf numFmtId="171" fontId="7" fillId="2" borderId="2" xfId="4" applyNumberFormat="1" applyFont="1" applyFill="1" applyBorder="1" applyAlignment="1">
      <alignment horizontal="center" vertical="top" wrapText="1"/>
    </xf>
    <xf numFmtId="0" fontId="1" fillId="2" borderId="2" xfId="4" applyFont="1" applyFill="1" applyBorder="1" applyAlignment="1" applyProtection="1">
      <alignment horizontal="left" vertical="top" wrapText="1"/>
      <protection locked="0"/>
    </xf>
    <xf numFmtId="167" fontId="1" fillId="2" borderId="2" xfId="4" applyNumberFormat="1" applyFont="1" applyFill="1" applyBorder="1" applyAlignment="1">
      <alignment horizontal="right" vertical="top"/>
    </xf>
    <xf numFmtId="167" fontId="1" fillId="2" borderId="2" xfId="11" applyNumberFormat="1" applyFont="1" applyFill="1" applyBorder="1" applyAlignment="1">
      <alignment vertical="top" wrapText="1"/>
    </xf>
    <xf numFmtId="4" fontId="7" fillId="2" borderId="2" xfId="12" applyNumberFormat="1" applyFont="1" applyFill="1" applyBorder="1" applyAlignment="1">
      <alignment vertical="top" wrapText="1"/>
    </xf>
    <xf numFmtId="166" fontId="7" fillId="2" borderId="2" xfId="12" applyNumberFormat="1" applyFont="1" applyFill="1" applyBorder="1" applyAlignment="1">
      <alignment horizontal="center" vertical="top" wrapText="1"/>
    </xf>
    <xf numFmtId="0" fontId="1" fillId="2" borderId="2" xfId="12" applyFont="1" applyFill="1" applyBorder="1" applyAlignment="1">
      <alignment horizontal="center" vertical="top" wrapText="1"/>
    </xf>
    <xf numFmtId="4" fontId="1" fillId="2" borderId="2" xfId="12" applyNumberFormat="1" applyFont="1" applyFill="1" applyBorder="1" applyAlignment="1" applyProtection="1">
      <alignment horizontal="left" vertical="top" wrapText="1"/>
      <protection locked="0"/>
    </xf>
    <xf numFmtId="0" fontId="1" fillId="2" borderId="2" xfId="11" applyNumberFormat="1" applyFont="1" applyFill="1" applyBorder="1" applyAlignment="1" applyProtection="1">
      <alignment horizontal="left" vertical="top" wrapText="1"/>
      <protection locked="0"/>
    </xf>
    <xf numFmtId="43" fontId="1" fillId="2" borderId="0" xfId="6" applyFont="1" applyFill="1" applyBorder="1"/>
    <xf numFmtId="0" fontId="1" fillId="2" borderId="2" xfId="11" applyFont="1" applyFill="1" applyBorder="1" applyAlignment="1" applyProtection="1">
      <alignment horizontal="left" vertical="top" wrapText="1"/>
      <protection locked="0"/>
    </xf>
    <xf numFmtId="4" fontId="7" fillId="2" borderId="2" xfId="11" applyNumberFormat="1" applyFont="1" applyFill="1" applyBorder="1" applyAlignment="1">
      <alignment vertical="top" wrapText="1"/>
    </xf>
    <xf numFmtId="49" fontId="1" fillId="2" borderId="2" xfId="11" applyNumberFormat="1" applyFont="1" applyFill="1" applyBorder="1" applyAlignment="1">
      <alignment horizontal="left" vertical="top" wrapText="1"/>
    </xf>
    <xf numFmtId="4" fontId="1" fillId="2" borderId="2" xfId="11" applyNumberFormat="1" applyFont="1" applyFill="1" applyBorder="1" applyAlignment="1" applyProtection="1">
      <alignment horizontal="left" vertical="top" wrapText="1"/>
      <protection locked="0"/>
    </xf>
    <xf numFmtId="0" fontId="7" fillId="2" borderId="2" xfId="4" applyFont="1" applyFill="1" applyBorder="1" applyAlignment="1">
      <alignment vertical="top"/>
    </xf>
    <xf numFmtId="3" fontId="7" fillId="2" borderId="2" xfId="4" applyNumberFormat="1" applyFont="1" applyFill="1" applyBorder="1" applyAlignment="1">
      <alignment horizontal="center" vertical="top"/>
    </xf>
    <xf numFmtId="0" fontId="1" fillId="2" borderId="2" xfId="4" applyFont="1" applyFill="1" applyBorder="1" applyAlignment="1">
      <alignment horizontal="center" vertical="top"/>
    </xf>
    <xf numFmtId="0" fontId="1" fillId="2" borderId="2" xfId="4" applyFont="1" applyFill="1" applyBorder="1" applyAlignment="1" applyProtection="1">
      <alignment horizontal="left" vertical="top"/>
      <protection locked="0"/>
    </xf>
    <xf numFmtId="0" fontId="7" fillId="2" borderId="2" xfId="11" applyFont="1" applyFill="1" applyBorder="1" applyAlignment="1">
      <alignment horizontal="left" vertical="top" wrapText="1"/>
    </xf>
    <xf numFmtId="0" fontId="1" fillId="2" borderId="2" xfId="9" applyFont="1" applyFill="1" applyBorder="1" applyAlignment="1">
      <alignment horizontal="center" vertical="top" wrapText="1"/>
    </xf>
    <xf numFmtId="4" fontId="1" fillId="2" borderId="2" xfId="9" applyNumberFormat="1" applyFont="1" applyFill="1" applyBorder="1" applyAlignment="1" applyProtection="1">
      <alignment horizontal="left" vertical="top" wrapText="1"/>
      <protection locked="0"/>
    </xf>
    <xf numFmtId="0" fontId="7" fillId="2" borderId="2" xfId="11" applyFont="1" applyFill="1" applyBorder="1" applyAlignment="1">
      <alignment horizontal="left" vertical="top" wrapText="1" shrinkToFit="1"/>
    </xf>
    <xf numFmtId="0" fontId="1" fillId="2" borderId="2" xfId="13" applyFont="1" applyFill="1" applyBorder="1" applyAlignment="1" applyProtection="1">
      <alignment horizontal="left" vertical="top" wrapText="1"/>
      <protection locked="0"/>
    </xf>
    <xf numFmtId="0" fontId="1" fillId="0" borderId="0" xfId="4" applyFont="1" applyBorder="1" applyAlignment="1">
      <alignment vertical="center"/>
    </xf>
    <xf numFmtId="173" fontId="7" fillId="2" borderId="2" xfId="14" applyNumberFormat="1" applyFont="1" applyFill="1" applyBorder="1" applyAlignment="1">
      <alignment horizontal="center" vertical="top" wrapText="1"/>
    </xf>
    <xf numFmtId="4" fontId="7" fillId="2" borderId="2" xfId="11" applyNumberFormat="1" applyFont="1" applyFill="1" applyBorder="1" applyAlignment="1">
      <alignment horizontal="left" vertical="top" wrapText="1"/>
    </xf>
    <xf numFmtId="174" fontId="7" fillId="2" borderId="2" xfId="11" applyNumberFormat="1" applyFont="1" applyFill="1" applyBorder="1" applyAlignment="1">
      <alignment horizontal="center" vertical="top" wrapText="1"/>
    </xf>
    <xf numFmtId="4" fontId="1" fillId="2" borderId="2" xfId="11" applyNumberFormat="1" applyFont="1" applyFill="1" applyBorder="1" applyAlignment="1" applyProtection="1">
      <alignment vertical="top" wrapText="1"/>
      <protection locked="0"/>
    </xf>
    <xf numFmtId="167" fontId="1" fillId="2" borderId="2" xfId="4" applyNumberFormat="1" applyFont="1" applyFill="1" applyBorder="1" applyAlignment="1">
      <alignment vertical="top"/>
    </xf>
    <xf numFmtId="167" fontId="3" fillId="2" borderId="0" xfId="5" applyNumberFormat="1" applyFont="1" applyFill="1" applyBorder="1" applyAlignment="1">
      <alignment vertical="center"/>
    </xf>
    <xf numFmtId="4" fontId="7" fillId="2" borderId="2" xfId="11" applyNumberFormat="1" applyFont="1" applyFill="1" applyBorder="1" applyAlignment="1">
      <alignment horizontal="center" vertical="top" wrapText="1"/>
    </xf>
    <xf numFmtId="175" fontId="7" fillId="2" borderId="3" xfId="0" applyNumberFormat="1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2" fillId="2" borderId="2" xfId="4" applyFont="1" applyFill="1" applyBorder="1" applyAlignment="1">
      <alignment vertical="center"/>
    </xf>
    <xf numFmtId="0" fontId="2" fillId="2" borderId="2" xfId="4" applyFont="1" applyFill="1" applyBorder="1" applyAlignment="1" applyProtection="1">
      <alignment vertical="center"/>
      <protection locked="0"/>
    </xf>
    <xf numFmtId="167" fontId="2" fillId="2" borderId="2" xfId="4" applyNumberFormat="1" applyFont="1" applyFill="1" applyBorder="1" applyAlignment="1">
      <alignment horizontal="right" vertical="top"/>
    </xf>
    <xf numFmtId="167" fontId="1" fillId="2" borderId="0" xfId="4" applyNumberFormat="1" applyFont="1" applyFill="1"/>
    <xf numFmtId="4" fontId="1" fillId="2" borderId="0" xfId="4" applyNumberFormat="1" applyFont="1" applyFill="1" applyAlignment="1">
      <alignment horizontal="right"/>
    </xf>
    <xf numFmtId="0" fontId="1" fillId="2" borderId="0" xfId="4" applyFont="1" applyFill="1" applyAlignment="1">
      <alignment vertical="center" wrapText="1"/>
    </xf>
    <xf numFmtId="0" fontId="1" fillId="2" borderId="0" xfId="4" applyFont="1" applyFill="1" applyAlignment="1">
      <alignment horizontal="center" vertical="center"/>
    </xf>
    <xf numFmtId="168" fontId="1" fillId="2" borderId="0" xfId="4" applyNumberFormat="1" applyFont="1" applyFill="1" applyAlignment="1">
      <alignment horizontal="center" vertical="center"/>
    </xf>
    <xf numFmtId="167" fontId="1" fillId="2" borderId="0" xfId="4" applyNumberFormat="1" applyFont="1" applyFill="1" applyAlignment="1">
      <alignment vertical="center"/>
    </xf>
    <xf numFmtId="167" fontId="1" fillId="2" borderId="0" xfId="4" applyNumberFormat="1" applyFont="1" applyFill="1" applyBorder="1" applyAlignment="1">
      <alignment horizontal="right" vertical="top"/>
    </xf>
    <xf numFmtId="167" fontId="1" fillId="2" borderId="0" xfId="4" applyNumberFormat="1" applyFont="1" applyFill="1" applyBorder="1" applyAlignment="1">
      <alignment vertical="center"/>
    </xf>
    <xf numFmtId="0" fontId="8" fillId="0" borderId="0" xfId="7" applyFont="1" applyAlignment="1">
      <alignment vertical="center"/>
    </xf>
    <xf numFmtId="0" fontId="8" fillId="0" borderId="0" xfId="7" applyFont="1"/>
    <xf numFmtId="0" fontId="9" fillId="0" borderId="0" xfId="7" applyFont="1"/>
    <xf numFmtId="0" fontId="10" fillId="2" borderId="0" xfId="7" applyFont="1" applyFill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8" fillId="0" borderId="0" xfId="7" applyFont="1" applyAlignment="1">
      <alignment horizontal="right" vertical="center" wrapText="1"/>
    </xf>
    <xf numFmtId="0" fontId="13" fillId="4" borderId="2" xfId="7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8" applyFont="1" applyBorder="1" applyAlignment="1">
      <alignment horizontal="center"/>
    </xf>
    <xf numFmtId="0" fontId="13" fillId="0" borderId="2" xfId="8" applyFont="1" applyBorder="1" applyAlignment="1">
      <alignment horizontal="left" vertical="center"/>
    </xf>
    <xf numFmtId="167" fontId="13" fillId="0" borderId="2" xfId="7" applyNumberFormat="1" applyFont="1" applyBorder="1"/>
    <xf numFmtId="0" fontId="8" fillId="0" borderId="0" xfId="7" applyFont="1" applyBorder="1"/>
    <xf numFmtId="0" fontId="13" fillId="0" borderId="0" xfId="7" applyFont="1" applyBorder="1"/>
    <xf numFmtId="9" fontId="13" fillId="0" borderId="0" xfId="7" applyNumberFormat="1" applyFont="1" applyBorder="1"/>
    <xf numFmtId="16" fontId="13" fillId="0" borderId="0" xfId="7" applyNumberFormat="1" applyFont="1" applyBorder="1"/>
    <xf numFmtId="9" fontId="8" fillId="0" borderId="0" xfId="7" applyNumberFormat="1" applyFont="1"/>
    <xf numFmtId="0" fontId="8" fillId="0" borderId="0" xfId="7" applyFont="1" applyAlignment="1">
      <alignment wrapText="1"/>
    </xf>
    <xf numFmtId="0" fontId="16" fillId="0" borderId="0" xfId="3" applyFont="1" applyFill="1" applyAlignment="1">
      <alignment vertical="center"/>
    </xf>
    <xf numFmtId="0" fontId="17" fillId="0" borderId="0" xfId="3" applyFont="1" applyFill="1" applyAlignment="1"/>
    <xf numFmtId="0" fontId="16" fillId="0" borderId="0" xfId="3" applyNumberFormat="1" applyFont="1" applyFill="1" applyAlignment="1" applyProtection="1"/>
    <xf numFmtId="0" fontId="16" fillId="0" borderId="0" xfId="3" applyFont="1" applyFill="1" applyAlignment="1">
      <alignment horizontal="center" vertical="center"/>
    </xf>
    <xf numFmtId="0" fontId="16" fillId="0" borderId="0" xfId="3" applyFont="1" applyFill="1" applyAlignment="1"/>
    <xf numFmtId="0" fontId="16" fillId="2" borderId="0" xfId="3" applyNumberFormat="1" applyFont="1" applyFill="1" applyAlignment="1" applyProtection="1">
      <alignment horizontal="center" vertical="center"/>
    </xf>
    <xf numFmtId="0" fontId="16" fillId="2" borderId="0" xfId="3" applyNumberFormat="1" applyFont="1" applyFill="1" applyAlignment="1" applyProtection="1"/>
    <xf numFmtId="0" fontId="16" fillId="0" borderId="0" xfId="3" applyNumberFormat="1" applyFont="1" applyFill="1" applyAlignment="1" applyProtection="1">
      <alignment vertical="center"/>
    </xf>
    <xf numFmtId="0" fontId="4" fillId="2" borderId="1" xfId="3" applyNumberFormat="1" applyFont="1" applyFill="1" applyBorder="1" applyAlignment="1" applyProtection="1">
      <alignment vertical="center" wrapText="1"/>
    </xf>
    <xf numFmtId="0" fontId="16" fillId="0" borderId="4" xfId="3" applyNumberFormat="1" applyFont="1" applyFill="1" applyBorder="1" applyAlignment="1" applyProtection="1"/>
    <xf numFmtId="0" fontId="5" fillId="2" borderId="2" xfId="3" applyNumberFormat="1" applyFont="1" applyFill="1" applyBorder="1" applyAlignment="1" applyProtection="1">
      <alignment horizontal="center" vertical="center" wrapText="1"/>
    </xf>
    <xf numFmtId="0" fontId="16" fillId="0" borderId="5" xfId="3" applyNumberFormat="1" applyFont="1" applyFill="1" applyBorder="1" applyAlignment="1" applyProtection="1"/>
    <xf numFmtId="167" fontId="20" fillId="0" borderId="6" xfId="3" applyNumberFormat="1" applyFont="1" applyFill="1" applyBorder="1" applyAlignment="1">
      <alignment vertical="center"/>
    </xf>
    <xf numFmtId="0" fontId="17" fillId="2" borderId="6" xfId="3" applyFont="1" applyFill="1" applyBorder="1" applyAlignment="1">
      <alignment horizontal="center" vertical="top"/>
    </xf>
    <xf numFmtId="0" fontId="17" fillId="2" borderId="6" xfId="3" applyFont="1" applyFill="1" applyBorder="1" applyAlignment="1">
      <alignment vertical="top" wrapText="1"/>
    </xf>
    <xf numFmtId="167" fontId="17" fillId="2" borderId="6" xfId="3" applyNumberFormat="1" applyFont="1" applyFill="1" applyBorder="1" applyAlignment="1">
      <alignment vertical="top"/>
    </xf>
    <xf numFmtId="0" fontId="21" fillId="2" borderId="6" xfId="3" applyFont="1" applyFill="1" applyBorder="1" applyAlignment="1">
      <alignment horizontal="center" vertical="top"/>
    </xf>
    <xf numFmtId="0" fontId="21" fillId="2" borderId="6" xfId="3" applyFont="1" applyFill="1" applyBorder="1" applyAlignment="1">
      <alignment vertical="top" wrapText="1"/>
    </xf>
    <xf numFmtId="0" fontId="16" fillId="2" borderId="6" xfId="3" applyFont="1" applyFill="1" applyBorder="1" applyAlignment="1">
      <alignment horizontal="center" vertical="top"/>
    </xf>
    <xf numFmtId="0" fontId="16" fillId="2" borderId="6" xfId="3" applyFont="1" applyFill="1" applyBorder="1" applyAlignment="1">
      <alignment vertical="top" wrapText="1"/>
    </xf>
    <xf numFmtId="167" fontId="16" fillId="2" borderId="6" xfId="3" applyNumberFormat="1" applyFont="1" applyFill="1" applyBorder="1" applyAlignment="1">
      <alignment vertical="top"/>
    </xf>
    <xf numFmtId="0" fontId="17" fillId="0" borderId="6" xfId="0" applyFont="1" applyFill="1" applyBorder="1" applyAlignment="1">
      <alignment vertical="top" wrapText="1"/>
    </xf>
    <xf numFmtId="0" fontId="17" fillId="0" borderId="0" xfId="3" applyNumberFormat="1" applyFont="1" applyFill="1" applyAlignment="1" applyProtection="1"/>
    <xf numFmtId="0" fontId="18" fillId="2" borderId="0" xfId="3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8" fillId="0" borderId="0" xfId="0" applyFont="1" applyFill="1" applyAlignment="1"/>
    <xf numFmtId="0" fontId="9" fillId="2" borderId="0" xfId="0" applyFont="1" applyFill="1" applyAlignment="1"/>
    <xf numFmtId="0" fontId="8" fillId="2" borderId="0" xfId="0" applyNumberFormat="1" applyFont="1" applyFill="1" applyAlignment="1" applyProtection="1"/>
    <xf numFmtId="0" fontId="8" fillId="2" borderId="0" xfId="0" applyNumberFormat="1" applyFont="1" applyFill="1" applyAlignment="1" applyProtection="1">
      <alignment horizontal="center"/>
    </xf>
    <xf numFmtId="0" fontId="8" fillId="2" borderId="0" xfId="0" applyFont="1" applyFill="1" applyAlignment="1"/>
    <xf numFmtId="0" fontId="22" fillId="2" borderId="0" xfId="0" applyNumberFormat="1" applyFont="1" applyFill="1" applyAlignment="1" applyProtection="1">
      <alignment horizontal="center" vertical="center" wrapText="1"/>
    </xf>
    <xf numFmtId="0" fontId="11" fillId="2" borderId="0" xfId="0" applyNumberFormat="1" applyFont="1" applyFill="1" applyBorder="1" applyAlignment="1" applyProtection="1">
      <alignment horizontal="center" vertical="center"/>
    </xf>
    <xf numFmtId="176" fontId="11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Alignment="1" applyProtection="1">
      <alignment vertical="center"/>
    </xf>
    <xf numFmtId="0" fontId="11" fillId="2" borderId="1" xfId="0" applyNumberFormat="1" applyFont="1" applyFill="1" applyBorder="1" applyAlignment="1" applyProtection="1">
      <alignment vertical="center"/>
    </xf>
    <xf numFmtId="172" fontId="13" fillId="2" borderId="1" xfId="1" applyNumberFormat="1" applyFont="1" applyFill="1" applyBorder="1" applyAlignment="1" applyProtection="1">
      <alignment vertical="center"/>
    </xf>
    <xf numFmtId="0" fontId="8" fillId="2" borderId="4" xfId="0" applyNumberFormat="1" applyFont="1" applyFill="1" applyBorder="1" applyAlignment="1" applyProtection="1"/>
    <xf numFmtId="0" fontId="8" fillId="2" borderId="5" xfId="0" applyNumberFormat="1" applyFont="1" applyFill="1" applyBorder="1" applyAlignment="1" applyProtection="1"/>
    <xf numFmtId="0" fontId="8" fillId="2" borderId="7" xfId="0" applyNumberFormat="1" applyFont="1" applyFill="1" applyBorder="1" applyAlignment="1" applyProtection="1"/>
    <xf numFmtId="0" fontId="8" fillId="2" borderId="2" xfId="0" applyNumberFormat="1" applyFont="1" applyFill="1" applyBorder="1" applyAlignment="1" applyProtection="1">
      <alignment horizontal="center" vertical="top" wrapText="1"/>
    </xf>
    <xf numFmtId="0" fontId="9" fillId="2" borderId="8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 wrapText="1"/>
    </xf>
    <xf numFmtId="167" fontId="25" fillId="2" borderId="8" xfId="0" applyNumberFormat="1" applyFont="1" applyFill="1" applyBorder="1" applyAlignment="1">
      <alignment horizontal="center" vertical="center"/>
    </xf>
    <xf numFmtId="167" fontId="9" fillId="2" borderId="8" xfId="0" applyNumberFormat="1" applyFont="1" applyFill="1" applyBorder="1" applyAlignment="1">
      <alignment vertical="center"/>
    </xf>
    <xf numFmtId="0" fontId="9" fillId="2" borderId="9" xfId="0" applyFont="1" applyFill="1" applyBorder="1" applyAlignment="1">
      <alignment horizontal="center" vertical="top"/>
    </xf>
    <xf numFmtId="0" fontId="9" fillId="2" borderId="9" xfId="0" applyFont="1" applyFill="1" applyBorder="1" applyAlignment="1">
      <alignment vertical="top" wrapText="1"/>
    </xf>
    <xf numFmtId="167" fontId="26" fillId="2" borderId="9" xfId="0" applyNumberFormat="1" applyFont="1" applyFill="1" applyBorder="1" applyAlignment="1">
      <alignment vertical="top"/>
    </xf>
    <xf numFmtId="0" fontId="27" fillId="2" borderId="9" xfId="0" applyFont="1" applyFill="1" applyBorder="1" applyAlignment="1">
      <alignment horizontal="center" vertical="top"/>
    </xf>
    <xf numFmtId="0" fontId="27" fillId="2" borderId="9" xfId="0" applyFont="1" applyFill="1" applyBorder="1" applyAlignment="1">
      <alignment vertical="top" wrapText="1"/>
    </xf>
    <xf numFmtId="0" fontId="8" fillId="2" borderId="9" xfId="0" applyFont="1" applyFill="1" applyBorder="1" applyAlignment="1">
      <alignment horizontal="center" vertical="top"/>
    </xf>
    <xf numFmtId="0" fontId="8" fillId="2" borderId="9" xfId="0" applyFont="1" applyFill="1" applyBorder="1" applyAlignment="1">
      <alignment vertical="top" wrapText="1"/>
    </xf>
    <xf numFmtId="167" fontId="28" fillId="2" borderId="9" xfId="0" applyNumberFormat="1" applyFont="1" applyFill="1" applyBorder="1" applyAlignment="1">
      <alignment vertical="top"/>
    </xf>
    <xf numFmtId="0" fontId="8" fillId="0" borderId="0" xfId="0" applyNumberFormat="1" applyFont="1" applyFill="1" applyAlignment="1" applyProtection="1"/>
    <xf numFmtId="0" fontId="9" fillId="0" borderId="9" xfId="0" applyFont="1" applyFill="1" applyBorder="1" applyAlignment="1">
      <alignment horizontal="center" vertical="top"/>
    </xf>
    <xf numFmtId="0" fontId="9" fillId="0" borderId="9" xfId="0" applyFont="1" applyFill="1" applyBorder="1" applyAlignment="1">
      <alignment vertical="top" wrapText="1"/>
    </xf>
    <xf numFmtId="167" fontId="9" fillId="0" borderId="9" xfId="0" applyNumberFormat="1" applyFont="1" applyFill="1" applyBorder="1" applyAlignment="1">
      <alignment vertical="top"/>
    </xf>
    <xf numFmtId="0" fontId="27" fillId="0" borderId="9" xfId="0" applyFont="1" applyFill="1" applyBorder="1" applyAlignment="1">
      <alignment horizontal="center" vertical="top"/>
    </xf>
    <xf numFmtId="0" fontId="27" fillId="0" borderId="9" xfId="0" applyFont="1" applyFill="1" applyBorder="1" applyAlignment="1">
      <alignment vertical="top" wrapText="1"/>
    </xf>
    <xf numFmtId="0" fontId="8" fillId="0" borderId="9" xfId="0" applyFont="1" applyFill="1" applyBorder="1" applyAlignment="1">
      <alignment horizontal="center" vertical="top"/>
    </xf>
    <xf numFmtId="167" fontId="8" fillId="2" borderId="9" xfId="0" applyNumberFormat="1" applyFont="1" applyFill="1" applyBorder="1" applyAlignment="1">
      <alignment vertical="top"/>
    </xf>
    <xf numFmtId="0" fontId="9" fillId="2" borderId="0" xfId="0" applyNumberFormat="1" applyFont="1" applyFill="1" applyAlignment="1" applyProtection="1"/>
    <xf numFmtId="167" fontId="9" fillId="2" borderId="9" xfId="0" applyNumberFormat="1" applyFont="1" applyFill="1" applyBorder="1" applyAlignment="1">
      <alignment vertical="top"/>
    </xf>
    <xf numFmtId="172" fontId="15" fillId="2" borderId="1" xfId="1" applyNumberFormat="1" applyFont="1" applyFill="1" applyBorder="1" applyAlignment="1">
      <alignment horizontal="right" vertical="center"/>
    </xf>
    <xf numFmtId="172" fontId="15" fillId="2" borderId="0" xfId="1" applyNumberFormat="1" applyFont="1" applyFill="1" applyAlignment="1">
      <alignment vertical="center"/>
    </xf>
    <xf numFmtId="0" fontId="8" fillId="0" borderId="9" xfId="0" applyFont="1" applyFill="1" applyBorder="1" applyAlignment="1">
      <alignment vertical="top" wrapText="1"/>
    </xf>
    <xf numFmtId="2" fontId="20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30" fillId="0" borderId="0" xfId="0" applyFont="1" applyFill="1" applyAlignment="1"/>
    <xf numFmtId="0" fontId="5" fillId="0" borderId="0" xfId="0" applyFont="1" applyFill="1" applyAlignment="1"/>
    <xf numFmtId="0" fontId="8" fillId="0" borderId="0" xfId="3" applyFont="1"/>
    <xf numFmtId="0" fontId="8" fillId="0" borderId="0" xfId="3" applyNumberFormat="1" applyFont="1" applyFill="1" applyAlignment="1" applyProtection="1">
      <alignment horizontal="centerContinuous" wrapText="1"/>
    </xf>
    <xf numFmtId="0" fontId="8" fillId="0" borderId="0" xfId="3" applyFont="1" applyAlignment="1">
      <alignment horizontal="centerContinuous"/>
    </xf>
    <xf numFmtId="0" fontId="8" fillId="0" borderId="0" xfId="3" applyNumberFormat="1" applyFont="1" applyFill="1" applyAlignment="1" applyProtection="1">
      <alignment horizontal="centerContinuous"/>
    </xf>
    <xf numFmtId="0" fontId="31" fillId="0" borderId="0" xfId="3" applyFont="1" applyAlignment="1">
      <alignment horizontal="centerContinuous"/>
    </xf>
    <xf numFmtId="0" fontId="29" fillId="0" borderId="0" xfId="3" applyFont="1" applyAlignment="1">
      <alignment vertical="center"/>
    </xf>
    <xf numFmtId="0" fontId="29" fillId="0" borderId="0" xfId="3" applyFont="1" applyAlignment="1">
      <alignment horizontal="right" vertical="center"/>
    </xf>
    <xf numFmtId="0" fontId="8" fillId="0" borderId="2" xfId="3" applyFont="1" applyBorder="1" applyAlignment="1">
      <alignment horizontal="center" vertical="top" wrapText="1"/>
    </xf>
    <xf numFmtId="0" fontId="9" fillId="2" borderId="6" xfId="3" applyFont="1" applyFill="1" applyBorder="1" applyAlignment="1">
      <alignment vertical="center"/>
    </xf>
    <xf numFmtId="0" fontId="9" fillId="2" borderId="6" xfId="3" applyFont="1" applyFill="1" applyBorder="1" applyAlignment="1">
      <alignment vertical="center" wrapText="1"/>
    </xf>
    <xf numFmtId="177" fontId="9" fillId="2" borderId="6" xfId="3" applyNumberFormat="1" applyFont="1" applyFill="1" applyBorder="1" applyAlignment="1" applyProtection="1">
      <alignment vertical="center"/>
    </xf>
    <xf numFmtId="1" fontId="9" fillId="2" borderId="6" xfId="3" applyNumberFormat="1" applyFont="1" applyFill="1" applyBorder="1" applyAlignment="1" applyProtection="1">
      <alignment horizontal="center" vertical="top"/>
    </xf>
    <xf numFmtId="167" fontId="9" fillId="2" borderId="6" xfId="3" applyNumberFormat="1" applyFont="1" applyFill="1" applyBorder="1" applyAlignment="1" applyProtection="1">
      <alignment vertical="top" wrapText="1"/>
    </xf>
    <xf numFmtId="167" fontId="9" fillId="2" borderId="6" xfId="3" applyNumberFormat="1" applyFont="1" applyFill="1" applyBorder="1" applyAlignment="1" applyProtection="1">
      <alignment vertical="top"/>
    </xf>
    <xf numFmtId="1" fontId="23" fillId="0" borderId="6" xfId="3" applyNumberFormat="1" applyFont="1" applyFill="1" applyBorder="1" applyAlignment="1" applyProtection="1">
      <alignment horizontal="center" vertical="top"/>
    </xf>
    <xf numFmtId="167" fontId="23" fillId="0" borderId="6" xfId="3" applyNumberFormat="1" applyFont="1" applyFill="1" applyBorder="1" applyAlignment="1" applyProtection="1">
      <alignment vertical="top" wrapText="1"/>
    </xf>
    <xf numFmtId="167" fontId="23" fillId="0" borderId="6" xfId="3" applyNumberFormat="1" applyFont="1" applyFill="1" applyBorder="1" applyAlignment="1" applyProtection="1">
      <alignment vertical="top"/>
    </xf>
    <xf numFmtId="1" fontId="8" fillId="0" borderId="6" xfId="3" applyNumberFormat="1" applyFont="1" applyFill="1" applyBorder="1" applyAlignment="1" applyProtection="1">
      <alignment horizontal="center" vertical="top"/>
    </xf>
    <xf numFmtId="167" fontId="8" fillId="0" borderId="6" xfId="3" applyNumberFormat="1" applyFont="1" applyFill="1" applyBorder="1" applyAlignment="1" applyProtection="1">
      <alignment vertical="top" wrapText="1"/>
    </xf>
    <xf numFmtId="167" fontId="8" fillId="0" borderId="6" xfId="3" applyNumberFormat="1" applyFont="1" applyFill="1" applyBorder="1" applyAlignment="1" applyProtection="1">
      <alignment vertical="top"/>
    </xf>
    <xf numFmtId="0" fontId="8" fillId="2" borderId="0" xfId="2" applyFill="1" applyAlignment="1">
      <alignment vertical="center"/>
    </xf>
    <xf numFmtId="0" fontId="8" fillId="2" borderId="0" xfId="2" applyFont="1" applyFill="1" applyAlignment="1">
      <alignment vertical="center"/>
    </xf>
    <xf numFmtId="0" fontId="8" fillId="2" borderId="0" xfId="2" applyFill="1"/>
    <xf numFmtId="0" fontId="8" fillId="2" borderId="0" xfId="2" applyFill="1" applyAlignment="1">
      <alignment horizontal="left" vertical="top" wrapText="1"/>
    </xf>
    <xf numFmtId="43" fontId="8" fillId="2" borderId="0" xfId="1" applyNumberFormat="1" applyFont="1" applyFill="1" applyAlignment="1">
      <alignment vertical="center"/>
    </xf>
    <xf numFmtId="170" fontId="8" fillId="2" borderId="0" xfId="2" applyNumberFormat="1" applyFill="1" applyAlignment="1">
      <alignment vertical="center"/>
    </xf>
    <xf numFmtId="0" fontId="22" fillId="2" borderId="0" xfId="2" applyFont="1" applyFill="1" applyAlignment="1">
      <alignment horizontal="right" vertical="center"/>
    </xf>
    <xf numFmtId="0" fontId="8" fillId="2" borderId="2" xfId="2" applyFill="1" applyBorder="1" applyAlignment="1">
      <alignment horizontal="center" vertical="top" wrapText="1"/>
    </xf>
    <xf numFmtId="0" fontId="9" fillId="2" borderId="6" xfId="2" applyFont="1" applyFill="1" applyBorder="1" applyAlignment="1">
      <alignment horizontal="center" vertical="center"/>
    </xf>
    <xf numFmtId="0" fontId="9" fillId="2" borderId="6" xfId="2" applyFont="1" applyFill="1" applyBorder="1" applyAlignment="1">
      <alignment horizontal="left" vertical="center" wrapText="1"/>
    </xf>
    <xf numFmtId="167" fontId="9" fillId="2" borderId="6" xfId="2" applyNumberFormat="1" applyFont="1" applyFill="1" applyBorder="1" applyAlignment="1">
      <alignment horizontal="right" vertical="center"/>
    </xf>
    <xf numFmtId="167" fontId="9" fillId="2" borderId="6" xfId="2" applyNumberFormat="1" applyFont="1" applyFill="1" applyBorder="1" applyAlignment="1">
      <alignment horizontal="right" vertical="center" wrapText="1"/>
    </xf>
    <xf numFmtId="0" fontId="9" fillId="2" borderId="6" xfId="0" applyNumberFormat="1" applyFont="1" applyFill="1" applyBorder="1" applyAlignment="1" applyProtection="1">
      <alignment horizontal="center" vertical="top"/>
    </xf>
    <xf numFmtId="0" fontId="9" fillId="2" borderId="6" xfId="0" applyNumberFormat="1" applyFont="1" applyFill="1" applyBorder="1" applyAlignment="1" applyProtection="1">
      <alignment vertical="top" wrapText="1"/>
    </xf>
    <xf numFmtId="167" fontId="9" fillId="2" borderId="6" xfId="0" applyNumberFormat="1" applyFont="1" applyFill="1" applyBorder="1" applyAlignment="1" applyProtection="1">
      <alignment horizontal="right" vertical="top"/>
    </xf>
    <xf numFmtId="0" fontId="27" fillId="2" borderId="6" xfId="0" applyNumberFormat="1" applyFont="1" applyFill="1" applyBorder="1" applyAlignment="1" applyProtection="1">
      <alignment horizontal="center" vertical="top"/>
    </xf>
    <xf numFmtId="0" fontId="27" fillId="2" borderId="6" xfId="0" applyNumberFormat="1" applyFont="1" applyFill="1" applyBorder="1" applyAlignment="1" applyProtection="1">
      <alignment vertical="top" wrapText="1"/>
    </xf>
    <xf numFmtId="167" fontId="27" fillId="2" borderId="6" xfId="0" applyNumberFormat="1" applyFont="1" applyFill="1" applyBorder="1" applyAlignment="1" applyProtection="1">
      <alignment horizontal="right" vertical="top"/>
    </xf>
    <xf numFmtId="0" fontId="23" fillId="2" borderId="6" xfId="0" applyNumberFormat="1" applyFont="1" applyFill="1" applyBorder="1" applyAlignment="1" applyProtection="1">
      <alignment horizontal="center" vertical="top"/>
    </xf>
    <xf numFmtId="0" fontId="23" fillId="2" borderId="6" xfId="0" applyNumberFormat="1" applyFont="1" applyFill="1" applyBorder="1" applyAlignment="1" applyProtection="1">
      <alignment vertical="top" wrapText="1"/>
    </xf>
    <xf numFmtId="167" fontId="23" fillId="2" borderId="6" xfId="0" applyNumberFormat="1" applyFont="1" applyFill="1" applyBorder="1" applyAlignment="1" applyProtection="1">
      <alignment horizontal="right" vertical="top"/>
    </xf>
    <xf numFmtId="0" fontId="8" fillId="2" borderId="6" xfId="0" applyNumberFormat="1" applyFont="1" applyFill="1" applyBorder="1" applyAlignment="1" applyProtection="1">
      <alignment horizontal="center" vertical="top"/>
    </xf>
    <xf numFmtId="0" fontId="8" fillId="2" borderId="6" xfId="0" applyNumberFormat="1" applyFont="1" applyFill="1" applyBorder="1" applyAlignment="1" applyProtection="1">
      <alignment vertical="top" wrapText="1"/>
    </xf>
    <xf numFmtId="167" fontId="8" fillId="2" borderId="6" xfId="0" applyNumberFormat="1" applyFont="1" applyFill="1" applyBorder="1" applyAlignment="1" applyProtection="1">
      <alignment horizontal="right" vertical="top"/>
    </xf>
    <xf numFmtId="0" fontId="29" fillId="2" borderId="0" xfId="2" applyFont="1" applyFill="1" applyAlignment="1">
      <alignment horizontal="center" vertical="top" wrapText="1"/>
    </xf>
    <xf numFmtId="0" fontId="13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/>
    </xf>
    <xf numFmtId="2" fontId="13" fillId="0" borderId="0" xfId="3" applyNumberFormat="1" applyFont="1" applyFill="1" applyAlignment="1" applyProtection="1">
      <alignment horizontal="center" vertical="center" wrapText="1"/>
    </xf>
    <xf numFmtId="0" fontId="29" fillId="2" borderId="0" xfId="0" applyNumberFormat="1" applyFont="1" applyFill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22" fillId="2" borderId="2" xfId="0" applyNumberFormat="1" applyFont="1" applyFill="1" applyBorder="1" applyAlignment="1" applyProtection="1">
      <alignment horizontal="center" vertical="center" wrapText="1"/>
    </xf>
    <xf numFmtId="0" fontId="23" fillId="2" borderId="2" xfId="0" applyNumberFormat="1" applyFont="1" applyFill="1" applyBorder="1" applyAlignment="1" applyProtection="1">
      <alignment horizontal="center" vertical="center" wrapText="1"/>
    </xf>
    <xf numFmtId="0" fontId="15" fillId="2" borderId="2" xfId="0" applyNumberFormat="1" applyFont="1" applyFill="1" applyBorder="1" applyAlignment="1" applyProtection="1">
      <alignment horizontal="center" vertical="center" wrapText="1"/>
    </xf>
    <xf numFmtId="0" fontId="20" fillId="0" borderId="6" xfId="3" applyFont="1" applyFill="1" applyBorder="1" applyAlignment="1">
      <alignment horizontal="center" vertical="center"/>
    </xf>
    <xf numFmtId="0" fontId="18" fillId="2" borderId="2" xfId="3" applyNumberFormat="1" applyFont="1" applyFill="1" applyBorder="1" applyAlignment="1" applyProtection="1">
      <alignment horizontal="center" vertical="center" wrapText="1"/>
    </xf>
    <xf numFmtId="0" fontId="19" fillId="2" borderId="2" xfId="3" applyNumberFormat="1" applyFont="1" applyFill="1" applyBorder="1" applyAlignment="1" applyProtection="1">
      <alignment horizontal="center" vertical="center" wrapText="1"/>
    </xf>
    <xf numFmtId="0" fontId="16" fillId="2" borderId="0" xfId="3" applyNumberFormat="1" applyFont="1" applyFill="1" applyAlignment="1" applyProtection="1">
      <alignment horizontal="center" vertical="center" wrapText="1"/>
    </xf>
    <xf numFmtId="0" fontId="4" fillId="2" borderId="0" xfId="3" applyNumberFormat="1" applyFont="1" applyFill="1" applyAlignment="1" applyProtection="1">
      <alignment horizontal="center" vertical="center" wrapText="1"/>
    </xf>
    <xf numFmtId="0" fontId="5" fillId="2" borderId="2" xfId="3" applyNumberFormat="1" applyFont="1" applyFill="1" applyBorder="1" applyAlignment="1" applyProtection="1">
      <alignment horizontal="center" vertical="center" wrapText="1"/>
    </xf>
    <xf numFmtId="0" fontId="11" fillId="0" borderId="0" xfId="7" applyFont="1" applyAlignment="1">
      <alignment horizontal="center" vertical="center" wrapText="1"/>
    </xf>
    <xf numFmtId="0" fontId="13" fillId="0" borderId="2" xfId="7" applyFont="1" applyBorder="1" applyAlignment="1">
      <alignment horizontal="center" vertical="center" wrapText="1"/>
    </xf>
    <xf numFmtId="0" fontId="1" fillId="2" borderId="0" xfId="4" applyFont="1" applyFill="1" applyBorder="1" applyAlignment="1">
      <alignment horizontal="center" vertical="center" wrapText="1"/>
    </xf>
    <xf numFmtId="0" fontId="1" fillId="2" borderId="0" xfId="4" applyFont="1" applyFill="1" applyBorder="1" applyAlignment="1">
      <alignment horizontal="center" vertical="center"/>
    </xf>
    <xf numFmtId="0" fontId="1" fillId="2" borderId="0" xfId="4" applyFont="1" applyFill="1" applyBorder="1" applyAlignment="1">
      <alignment horizontal="center"/>
    </xf>
    <xf numFmtId="0" fontId="4" fillId="2" borderId="0" xfId="11" applyFont="1" applyFill="1" applyBorder="1" applyAlignment="1">
      <alignment horizontal="center" vertical="top" wrapText="1"/>
    </xf>
    <xf numFmtId="4" fontId="6" fillId="2" borderId="2" xfId="11" applyNumberFormat="1" applyFont="1" applyFill="1" applyBorder="1" applyAlignment="1">
      <alignment vertical="top" wrapText="1"/>
    </xf>
    <xf numFmtId="0" fontId="3" fillId="0" borderId="2" xfId="10" applyFont="1" applyBorder="1" applyAlignment="1">
      <alignment vertical="top" wrapText="1"/>
    </xf>
    <xf numFmtId="0" fontId="3" fillId="2" borderId="2" xfId="10" applyFont="1" applyFill="1" applyBorder="1" applyAlignment="1">
      <alignment vertical="top" wrapText="1"/>
    </xf>
    <xf numFmtId="166" fontId="7" fillId="2" borderId="2" xfId="11" applyNumberFormat="1" applyFont="1" applyFill="1" applyBorder="1" applyAlignment="1">
      <alignment horizontal="center" vertical="top" wrapText="1"/>
    </xf>
    <xf numFmtId="169" fontId="7" fillId="2" borderId="2" xfId="4" applyNumberFormat="1" applyFont="1" applyFill="1" applyBorder="1" applyAlignment="1">
      <alignment horizontal="center" vertical="top" wrapText="1"/>
    </xf>
    <xf numFmtId="0" fontId="7" fillId="2" borderId="2" xfId="11" applyFont="1" applyFill="1" applyBorder="1" applyAlignment="1">
      <alignment horizontal="center" vertical="top" wrapText="1"/>
    </xf>
    <xf numFmtId="4" fontId="6" fillId="2" borderId="2" xfId="11" applyNumberFormat="1" applyFont="1" applyFill="1" applyBorder="1" applyAlignment="1">
      <alignment vertical="top"/>
    </xf>
    <xf numFmtId="0" fontId="3" fillId="2" borderId="2" xfId="10" applyFont="1" applyFill="1" applyBorder="1" applyAlignment="1">
      <alignment vertical="top"/>
    </xf>
    <xf numFmtId="0" fontId="7" fillId="2" borderId="2" xfId="11" applyFont="1" applyFill="1" applyBorder="1" applyAlignment="1">
      <alignment vertical="top" wrapText="1"/>
    </xf>
    <xf numFmtId="0" fontId="7" fillId="2" borderId="2" xfId="4" applyFont="1" applyFill="1" applyBorder="1" applyAlignment="1">
      <alignment horizontal="left" vertical="top" wrapText="1"/>
    </xf>
    <xf numFmtId="4" fontId="7" fillId="2" borderId="2" xfId="11" applyNumberFormat="1" applyFont="1" applyFill="1" applyBorder="1" applyAlignment="1">
      <alignment vertical="top" wrapText="1"/>
    </xf>
    <xf numFmtId="0" fontId="7" fillId="2" borderId="2" xfId="4" applyFont="1" applyFill="1" applyBorder="1" applyAlignment="1">
      <alignment vertical="top" wrapText="1"/>
    </xf>
    <xf numFmtId="0" fontId="7" fillId="2" borderId="2" xfId="12" applyFont="1" applyFill="1" applyBorder="1" applyAlignment="1">
      <alignment horizontal="center" vertical="top" wrapText="1"/>
    </xf>
  </cellXfs>
  <cellStyles count="16">
    <cellStyle name="Звичайний" xfId="0" builtinId="0"/>
    <cellStyle name="Звичайний 2" xfId="3"/>
    <cellStyle name="Звичайний 2 3 3 2" xfId="5"/>
    <cellStyle name="Звичайний 2 4" xfId="2"/>
    <cellStyle name="Звичайний 3" xfId="10"/>
    <cellStyle name="Звичайний 3 2 2" xfId="13"/>
    <cellStyle name="Звичайний 4" xfId="8"/>
    <cellStyle name="Звичайний_Додаток _ 3 (розпод_л додатку _ 7)" xfId="7"/>
    <cellStyle name="Звичайний_Додаток №9" xfId="4"/>
    <cellStyle name="Звичайний_Додаток_9_06-12-2012" xfId="11"/>
    <cellStyle name="Звичайний_Додаток_9_06-12-2012_Додаток №9" xfId="12"/>
    <cellStyle name="Нейтральный_Додаток_9_06-12-2012" xfId="9"/>
    <cellStyle name="Стиль 1" xfId="15"/>
    <cellStyle name="Фінансовий" xfId="1" builtinId="3"/>
    <cellStyle name="Фінансовий 2" xfId="6"/>
    <cellStyle name="Фінансовий 2 4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showGridLines="0" showZeros="0" tabSelected="1" workbookViewId="0"/>
  </sheetViews>
  <sheetFormatPr defaultColWidth="8.42578125" defaultRowHeight="13.5" customHeight="1"/>
  <cols>
    <col min="1" max="1" width="11.28515625" style="179" customWidth="1"/>
    <col min="2" max="2" width="43.85546875" style="179" customWidth="1"/>
    <col min="3" max="4" width="15.7109375" style="179" customWidth="1"/>
    <col min="5" max="5" width="14.28515625" style="179" customWidth="1"/>
    <col min="6" max="6" width="8.42578125" style="179" customWidth="1"/>
    <col min="7" max="7" width="14.28515625" style="179" customWidth="1"/>
    <col min="8" max="8" width="17.42578125" style="179" customWidth="1"/>
    <col min="9" max="128" width="8.42578125" style="179" customWidth="1"/>
    <col min="129" max="16384" width="8.42578125" style="179"/>
  </cols>
  <sheetData>
    <row r="1" spans="1:10" ht="63.6" customHeight="1">
      <c r="B1" s="180" t="s">
        <v>0</v>
      </c>
      <c r="C1" s="201" t="s">
        <v>1</v>
      </c>
      <c r="D1" s="201"/>
      <c r="E1" s="201"/>
    </row>
    <row r="2" spans="1:10" ht="45" customHeight="1">
      <c r="A2" s="202" t="s">
        <v>2</v>
      </c>
      <c r="B2" s="203"/>
      <c r="C2" s="203"/>
      <c r="D2" s="203"/>
      <c r="E2" s="203"/>
    </row>
    <row r="3" spans="1:10" ht="11.45" customHeight="1">
      <c r="A3" s="203"/>
      <c r="B3" s="203"/>
      <c r="C3" s="203"/>
      <c r="D3" s="203"/>
      <c r="E3" s="203"/>
      <c r="G3" s="181"/>
      <c r="H3" s="182"/>
      <c r="I3" s="177"/>
      <c r="J3" s="177"/>
    </row>
    <row r="4" spans="1:10" ht="17.45" customHeight="1">
      <c r="A4" s="183"/>
      <c r="B4" s="183"/>
      <c r="C4" s="183"/>
      <c r="D4" s="183"/>
      <c r="E4" s="183" t="s">
        <v>3</v>
      </c>
      <c r="G4" s="177"/>
      <c r="H4" s="182"/>
      <c r="I4" s="177"/>
      <c r="J4" s="177"/>
    </row>
    <row r="5" spans="1:10" ht="31.5" customHeight="1">
      <c r="A5" s="184" t="s">
        <v>4</v>
      </c>
      <c r="B5" s="184" t="s">
        <v>5</v>
      </c>
      <c r="C5" s="184" t="s">
        <v>6</v>
      </c>
      <c r="D5" s="184" t="s">
        <v>7</v>
      </c>
      <c r="E5" s="184" t="s">
        <v>8</v>
      </c>
    </row>
    <row r="6" spans="1:10" s="177" customFormat="1" ht="19.899999999999999" customHeight="1">
      <c r="A6" s="185"/>
      <c r="B6" s="186" t="s">
        <v>9</v>
      </c>
      <c r="C6" s="187">
        <v>1329705735.5999999</v>
      </c>
      <c r="D6" s="187">
        <v>1173110743.7</v>
      </c>
      <c r="E6" s="187">
        <v>156594991.90000001</v>
      </c>
    </row>
    <row r="7" spans="1:10" s="178" customFormat="1" ht="30" customHeight="1">
      <c r="A7" s="186"/>
      <c r="B7" s="186" t="s">
        <v>10</v>
      </c>
      <c r="C7" s="187">
        <v>1310625359.8</v>
      </c>
      <c r="D7" s="188">
        <v>1154030367.9000001</v>
      </c>
      <c r="E7" s="188">
        <v>156594991.90000001</v>
      </c>
    </row>
    <row r="8" spans="1:10" ht="15.6" customHeight="1">
      <c r="A8" s="189" t="s">
        <v>11</v>
      </c>
      <c r="B8" s="190" t="s">
        <v>12</v>
      </c>
      <c r="C8" s="191">
        <v>1140363</v>
      </c>
      <c r="D8" s="191">
        <v>1000</v>
      </c>
      <c r="E8" s="191">
        <v>1139363</v>
      </c>
    </row>
    <row r="9" spans="1:10" ht="42" customHeight="1">
      <c r="A9" s="192" t="s">
        <v>13</v>
      </c>
      <c r="B9" s="193" t="s">
        <v>14</v>
      </c>
      <c r="C9" s="194">
        <v>1140363</v>
      </c>
      <c r="D9" s="194">
        <v>1000</v>
      </c>
      <c r="E9" s="194">
        <v>1139363</v>
      </c>
    </row>
    <row r="10" spans="1:10" ht="28.15" customHeight="1">
      <c r="A10" s="195" t="s">
        <v>15</v>
      </c>
      <c r="B10" s="196" t="s">
        <v>16</v>
      </c>
      <c r="C10" s="197">
        <v>773677</v>
      </c>
      <c r="D10" s="197">
        <v>0</v>
      </c>
      <c r="E10" s="197">
        <v>773677</v>
      </c>
    </row>
    <row r="11" spans="1:10" ht="42.6" customHeight="1">
      <c r="A11" s="195" t="s">
        <v>17</v>
      </c>
      <c r="B11" s="196" t="s">
        <v>18</v>
      </c>
      <c r="C11" s="197">
        <v>366686</v>
      </c>
      <c r="D11" s="197">
        <v>1000</v>
      </c>
      <c r="E11" s="197">
        <v>365686</v>
      </c>
    </row>
    <row r="12" spans="1:10" ht="42.6" customHeight="1">
      <c r="A12" s="198" t="s">
        <v>19</v>
      </c>
      <c r="B12" s="199" t="s">
        <v>20</v>
      </c>
      <c r="C12" s="200">
        <v>365686</v>
      </c>
      <c r="D12" s="200">
        <v>0</v>
      </c>
      <c r="E12" s="200">
        <v>365686</v>
      </c>
    </row>
  </sheetData>
  <mergeCells count="3">
    <mergeCell ref="C1:E1"/>
    <mergeCell ref="A2:E2"/>
    <mergeCell ref="A3:E3"/>
  </mergeCells>
  <pageMargins left="0.98425196850393704" right="0.59055118110236204" top="0.78740157480314998" bottom="0.78740157480314998" header="0.196850393700787" footer="0.196850393700787"/>
  <pageSetup paperSize="9" scale="88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workbookViewId="0"/>
  </sheetViews>
  <sheetFormatPr defaultColWidth="8.85546875" defaultRowHeight="15"/>
  <cols>
    <col min="1" max="1" width="10" style="156" customWidth="1"/>
    <col min="2" max="2" width="38.28515625" style="156" customWidth="1"/>
    <col min="3" max="3" width="15.7109375" style="156" customWidth="1"/>
    <col min="4" max="4" width="15" style="156" customWidth="1"/>
    <col min="5" max="5" width="14.42578125" style="156" customWidth="1"/>
    <col min="6" max="16384" width="8.85546875" style="156"/>
  </cols>
  <sheetData>
    <row r="1" spans="1:5" ht="69.75" customHeight="1">
      <c r="A1" s="157"/>
      <c r="B1" s="157"/>
      <c r="C1" s="158" t="s">
        <v>21</v>
      </c>
      <c r="D1" s="159"/>
      <c r="E1" s="159"/>
    </row>
    <row r="2" spans="1:5">
      <c r="A2" s="157"/>
      <c r="B2" s="157"/>
      <c r="C2" s="160"/>
      <c r="D2" s="159"/>
      <c r="E2" s="159"/>
    </row>
    <row r="3" spans="1:5" s="153" customFormat="1" ht="39" customHeight="1">
      <c r="A3" s="204" t="s">
        <v>22</v>
      </c>
      <c r="B3" s="204"/>
      <c r="C3" s="204"/>
      <c r="D3" s="204"/>
      <c r="E3" s="204"/>
    </row>
    <row r="4" spans="1:5" ht="26.25">
      <c r="A4" s="161"/>
      <c r="B4" s="161"/>
      <c r="C4" s="161"/>
      <c r="D4" s="161"/>
      <c r="E4" s="161"/>
    </row>
    <row r="5" spans="1:5" s="154" customFormat="1" ht="17.45" customHeight="1">
      <c r="A5" s="162"/>
      <c r="B5" s="162"/>
      <c r="C5" s="162"/>
      <c r="D5" s="162"/>
      <c r="E5" s="163" t="s">
        <v>3</v>
      </c>
    </row>
    <row r="6" spans="1:5" ht="33.6" customHeight="1">
      <c r="A6" s="164" t="s">
        <v>4</v>
      </c>
      <c r="B6" s="164" t="s">
        <v>23</v>
      </c>
      <c r="C6" s="164" t="s">
        <v>6</v>
      </c>
      <c r="D6" s="164" t="s">
        <v>24</v>
      </c>
      <c r="E6" s="164" t="s">
        <v>25</v>
      </c>
    </row>
    <row r="7" spans="1:5" ht="20.25" customHeight="1">
      <c r="A7" s="165"/>
      <c r="B7" s="166" t="s">
        <v>26</v>
      </c>
      <c r="C7" s="167">
        <v>1300378196.8</v>
      </c>
      <c r="D7" s="167">
        <v>1124615598.5</v>
      </c>
      <c r="E7" s="167">
        <v>175762598.30000001</v>
      </c>
    </row>
    <row r="8" spans="1:5" ht="15.6" customHeight="1">
      <c r="A8" s="168">
        <v>400000</v>
      </c>
      <c r="B8" s="169" t="s">
        <v>27</v>
      </c>
      <c r="C8" s="170">
        <v>1292413196.8</v>
      </c>
      <c r="D8" s="170">
        <v>1118615598.5</v>
      </c>
      <c r="E8" s="170">
        <v>173797598.30000001</v>
      </c>
    </row>
    <row r="9" spans="1:5" s="155" customFormat="1" ht="15.6" customHeight="1">
      <c r="A9" s="171">
        <v>401000</v>
      </c>
      <c r="B9" s="172" t="s">
        <v>28</v>
      </c>
      <c r="C9" s="173">
        <v>1707407702.2</v>
      </c>
      <c r="D9" s="173">
        <v>1533610103.9000001</v>
      </c>
      <c r="E9" s="173">
        <v>173797598.30000001</v>
      </c>
    </row>
    <row r="10" spans="1:5" ht="15.6" customHeight="1">
      <c r="A10" s="174">
        <v>401200</v>
      </c>
      <c r="B10" s="175" t="s">
        <v>29</v>
      </c>
      <c r="C10" s="176">
        <v>1616682778.5999999</v>
      </c>
      <c r="D10" s="176">
        <v>1442885180.3</v>
      </c>
      <c r="E10" s="176">
        <v>173797598.30000001</v>
      </c>
    </row>
  </sheetData>
  <mergeCells count="1">
    <mergeCell ref="A3:E3"/>
  </mergeCells>
  <pageMargins left="0.98425196850393704" right="0.59055118110236204" top="0.78740157480314998" bottom="0.78740157480314998" header="0.31496062992126" footer="0.31496062992126"/>
  <pageSetup paperSize="9" scale="91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showGridLines="0" showZeros="0" zoomScaleNormal="100" zoomScaleSheetLayoutView="90" workbookViewId="0">
      <selection activeCell="B1" sqref="B1"/>
    </sheetView>
  </sheetViews>
  <sheetFormatPr defaultColWidth="8.42578125" defaultRowHeight="12.75"/>
  <cols>
    <col min="1" max="1" width="0.140625" style="115" customWidth="1"/>
    <col min="2" max="2" width="11.140625" style="116" customWidth="1"/>
    <col min="3" max="3" width="13.5703125" style="116" customWidth="1"/>
    <col min="4" max="4" width="48.5703125" style="115" customWidth="1"/>
    <col min="5" max="5" width="17.140625" style="115" customWidth="1"/>
    <col min="6" max="6" width="16.85546875" style="115" customWidth="1"/>
    <col min="7" max="7" width="15" style="115" customWidth="1"/>
    <col min="8" max="8" width="14" style="115" customWidth="1"/>
    <col min="9" max="9" width="15" style="115" customWidth="1"/>
    <col min="10" max="10" width="15.28515625" style="115" customWidth="1"/>
    <col min="11" max="11" width="15.42578125" style="115" customWidth="1"/>
    <col min="12" max="12" width="13.140625" style="115" customWidth="1"/>
    <col min="13" max="13" width="13.42578125" style="115" customWidth="1"/>
    <col min="14" max="14" width="14.7109375" style="115" customWidth="1"/>
    <col min="15" max="15" width="16.5703125" style="115" customWidth="1"/>
    <col min="16" max="16" width="3.7109375" style="117" customWidth="1"/>
    <col min="17" max="20" width="8.42578125" style="117" hidden="1" customWidth="1"/>
    <col min="21" max="16384" width="8.42578125" style="117"/>
  </cols>
  <sheetData>
    <row r="1" spans="1:16" ht="54" customHeight="1">
      <c r="E1" s="118"/>
      <c r="F1" s="118"/>
      <c r="G1" s="118"/>
      <c r="H1" s="118"/>
      <c r="I1" s="118"/>
      <c r="J1" s="118"/>
      <c r="K1" s="118"/>
      <c r="L1" s="205" t="s">
        <v>30</v>
      </c>
      <c r="M1" s="205"/>
      <c r="N1" s="205"/>
      <c r="O1" s="205"/>
    </row>
    <row r="2" spans="1:16" ht="46.15" customHeight="1">
      <c r="B2" s="206" t="s">
        <v>31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</row>
    <row r="3" spans="1:16" ht="18.75">
      <c r="B3" s="119"/>
      <c r="C3" s="119"/>
      <c r="D3" s="119"/>
      <c r="E3" s="120"/>
      <c r="F3" s="120"/>
      <c r="G3" s="120"/>
      <c r="H3" s="120"/>
      <c r="I3" s="120"/>
      <c r="J3" s="119"/>
      <c r="K3" s="119"/>
      <c r="L3" s="119"/>
      <c r="M3" s="119"/>
      <c r="N3" s="119"/>
      <c r="O3" s="119"/>
    </row>
    <row r="4" spans="1:16" s="112" customFormat="1" ht="17.45" customHeight="1">
      <c r="A4" s="121"/>
      <c r="B4" s="122"/>
      <c r="C4" s="122"/>
      <c r="D4" s="122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50"/>
      <c r="P4" s="151"/>
    </row>
    <row r="5" spans="1:16" ht="19.149999999999999" customHeight="1">
      <c r="A5" s="124"/>
      <c r="B5" s="210" t="s">
        <v>32</v>
      </c>
      <c r="C5" s="210" t="s">
        <v>33</v>
      </c>
      <c r="D5" s="209" t="s">
        <v>34</v>
      </c>
      <c r="E5" s="208" t="s">
        <v>7</v>
      </c>
      <c r="F5" s="208"/>
      <c r="G5" s="208"/>
      <c r="H5" s="208"/>
      <c r="I5" s="208"/>
      <c r="J5" s="208" t="s">
        <v>25</v>
      </c>
      <c r="K5" s="208"/>
      <c r="L5" s="208"/>
      <c r="M5" s="208"/>
      <c r="N5" s="208"/>
      <c r="O5" s="212" t="s">
        <v>35</v>
      </c>
    </row>
    <row r="6" spans="1:16">
      <c r="A6" s="125"/>
      <c r="B6" s="210"/>
      <c r="C6" s="210"/>
      <c r="D6" s="209"/>
      <c r="E6" s="209" t="s">
        <v>36</v>
      </c>
      <c r="F6" s="211" t="s">
        <v>37</v>
      </c>
      <c r="G6" s="209" t="s">
        <v>38</v>
      </c>
      <c r="H6" s="209"/>
      <c r="I6" s="211" t="s">
        <v>39</v>
      </c>
      <c r="J6" s="209" t="s">
        <v>36</v>
      </c>
      <c r="K6" s="211" t="s">
        <v>37</v>
      </c>
      <c r="L6" s="209" t="s">
        <v>38</v>
      </c>
      <c r="M6" s="209"/>
      <c r="N6" s="211" t="s">
        <v>39</v>
      </c>
      <c r="O6" s="212"/>
    </row>
    <row r="7" spans="1:16" ht="54" customHeight="1">
      <c r="A7" s="126"/>
      <c r="B7" s="210"/>
      <c r="C7" s="210"/>
      <c r="D7" s="209"/>
      <c r="E7" s="209"/>
      <c r="F7" s="211"/>
      <c r="G7" s="127" t="s">
        <v>40</v>
      </c>
      <c r="H7" s="127" t="s">
        <v>41</v>
      </c>
      <c r="I7" s="211"/>
      <c r="J7" s="209"/>
      <c r="K7" s="211"/>
      <c r="L7" s="127" t="s">
        <v>40</v>
      </c>
      <c r="M7" s="127" t="s">
        <v>41</v>
      </c>
      <c r="N7" s="211"/>
      <c r="O7" s="212"/>
    </row>
    <row r="8" spans="1:16" s="112" customFormat="1" ht="20.45" customHeight="1">
      <c r="A8" s="121"/>
      <c r="B8" s="128"/>
      <c r="C8" s="129"/>
      <c r="D8" s="130" t="s">
        <v>42</v>
      </c>
      <c r="E8" s="131">
        <v>2296522623.5999999</v>
      </c>
      <c r="F8" s="131">
        <v>1930129501.7</v>
      </c>
      <c r="G8" s="131">
        <v>558863926.29999995</v>
      </c>
      <c r="H8" s="131">
        <v>11109716.4</v>
      </c>
      <c r="I8" s="131">
        <v>351971996.10000002</v>
      </c>
      <c r="J8" s="131">
        <v>292490404.89999998</v>
      </c>
      <c r="K8" s="131">
        <v>69734035.900000006</v>
      </c>
      <c r="L8" s="131">
        <v>6813901.2000000002</v>
      </c>
      <c r="M8" s="131">
        <v>5282628.5999999996</v>
      </c>
      <c r="N8" s="131">
        <v>187256369</v>
      </c>
      <c r="O8" s="131">
        <v>2589013028.5</v>
      </c>
    </row>
    <row r="9" spans="1:16" ht="18.600000000000001" customHeight="1">
      <c r="B9" s="132" t="s">
        <v>43</v>
      </c>
      <c r="C9" s="132"/>
      <c r="D9" s="133" t="s">
        <v>44</v>
      </c>
      <c r="E9" s="134">
        <v>195687819</v>
      </c>
      <c r="F9" s="134">
        <v>168462124</v>
      </c>
      <c r="G9" s="134">
        <v>119076735.09999999</v>
      </c>
      <c r="H9" s="134">
        <v>2809008.1</v>
      </c>
      <c r="I9" s="134">
        <v>27225695</v>
      </c>
      <c r="J9" s="134">
        <v>14382602.5</v>
      </c>
      <c r="K9" s="134">
        <v>7777313.7000000002</v>
      </c>
      <c r="L9" s="134">
        <v>2669384.6</v>
      </c>
      <c r="M9" s="134">
        <v>229915</v>
      </c>
      <c r="N9" s="134">
        <v>6605288.7999999998</v>
      </c>
      <c r="O9" s="134">
        <v>210070421.5</v>
      </c>
    </row>
    <row r="10" spans="1:16" ht="34.5" customHeight="1">
      <c r="B10" s="135" t="s">
        <v>45</v>
      </c>
      <c r="C10" s="135"/>
      <c r="D10" s="136" t="s">
        <v>46</v>
      </c>
      <c r="E10" s="134">
        <v>31633711.199999999</v>
      </c>
      <c r="F10" s="134">
        <v>29328628.699999999</v>
      </c>
      <c r="G10" s="134">
        <v>20613670.699999999</v>
      </c>
      <c r="H10" s="134">
        <v>503400</v>
      </c>
      <c r="I10" s="134">
        <v>2305082.5</v>
      </c>
      <c r="J10" s="134">
        <v>1898921.7</v>
      </c>
      <c r="K10" s="134">
        <v>38624.6</v>
      </c>
      <c r="L10" s="134">
        <v>11918.7</v>
      </c>
      <c r="M10" s="134">
        <v>3150.3</v>
      </c>
      <c r="N10" s="134">
        <v>1860297.1</v>
      </c>
      <c r="O10" s="134">
        <v>33532632.899999999</v>
      </c>
    </row>
    <row r="11" spans="1:16" ht="31.15" customHeight="1">
      <c r="B11" s="137" t="s">
        <v>47</v>
      </c>
      <c r="C11" s="137" t="s">
        <v>48</v>
      </c>
      <c r="D11" s="138" t="s">
        <v>49</v>
      </c>
      <c r="E11" s="139">
        <v>0</v>
      </c>
      <c r="F11" s="139">
        <v>0</v>
      </c>
      <c r="G11" s="139">
        <v>0</v>
      </c>
      <c r="H11" s="139">
        <v>0</v>
      </c>
      <c r="I11" s="139">
        <v>0</v>
      </c>
      <c r="J11" s="139">
        <v>310170</v>
      </c>
      <c r="K11" s="139">
        <v>0</v>
      </c>
      <c r="L11" s="139">
        <v>0</v>
      </c>
      <c r="M11" s="139">
        <v>0</v>
      </c>
      <c r="N11" s="139">
        <v>310170</v>
      </c>
      <c r="O11" s="139">
        <v>310170</v>
      </c>
    </row>
    <row r="12" spans="1:16" ht="18.600000000000001" customHeight="1">
      <c r="B12" s="132" t="s">
        <v>50</v>
      </c>
      <c r="C12" s="132"/>
      <c r="D12" s="133" t="s">
        <v>51</v>
      </c>
      <c r="E12" s="134">
        <v>2646156</v>
      </c>
      <c r="F12" s="134">
        <v>1239542.7</v>
      </c>
      <c r="G12" s="134">
        <v>881858.6</v>
      </c>
      <c r="H12" s="134">
        <v>27111.9</v>
      </c>
      <c r="I12" s="134">
        <v>1406613.3</v>
      </c>
      <c r="J12" s="134">
        <v>1810692</v>
      </c>
      <c r="K12" s="134">
        <v>142218</v>
      </c>
      <c r="L12" s="134">
        <v>38987.5</v>
      </c>
      <c r="M12" s="134">
        <v>18968.7</v>
      </c>
      <c r="N12" s="134">
        <v>1668474</v>
      </c>
      <c r="O12" s="134">
        <v>4456848</v>
      </c>
    </row>
    <row r="13" spans="1:16" ht="18.600000000000001" customHeight="1">
      <c r="B13" s="135" t="s">
        <v>52</v>
      </c>
      <c r="C13" s="135"/>
      <c r="D13" s="136" t="s">
        <v>53</v>
      </c>
      <c r="E13" s="134">
        <v>1918499.5</v>
      </c>
      <c r="F13" s="134">
        <v>516971.6</v>
      </c>
      <c r="G13" s="134">
        <v>327489.90000000002</v>
      </c>
      <c r="H13" s="134">
        <v>7938.4</v>
      </c>
      <c r="I13" s="134">
        <v>1401527.9</v>
      </c>
      <c r="J13" s="134">
        <v>1277100</v>
      </c>
      <c r="K13" s="134">
        <v>0</v>
      </c>
      <c r="L13" s="134">
        <v>0</v>
      </c>
      <c r="M13" s="134">
        <v>0</v>
      </c>
      <c r="N13" s="134">
        <v>1277100</v>
      </c>
      <c r="O13" s="134">
        <v>3195599.5</v>
      </c>
    </row>
    <row r="14" spans="1:16" ht="18.600000000000001" customHeight="1">
      <c r="B14" s="137" t="s">
        <v>54</v>
      </c>
      <c r="C14" s="137" t="s">
        <v>55</v>
      </c>
      <c r="D14" s="138" t="s">
        <v>56</v>
      </c>
      <c r="E14" s="139">
        <v>1370000</v>
      </c>
      <c r="F14" s="139">
        <v>0</v>
      </c>
      <c r="G14" s="139">
        <v>0</v>
      </c>
      <c r="H14" s="139">
        <v>0</v>
      </c>
      <c r="I14" s="139">
        <v>1370000</v>
      </c>
      <c r="J14" s="139">
        <v>1277000</v>
      </c>
      <c r="K14" s="139">
        <v>0</v>
      </c>
      <c r="L14" s="139">
        <v>0</v>
      </c>
      <c r="M14" s="139">
        <v>0</v>
      </c>
      <c r="N14" s="139">
        <v>1277000</v>
      </c>
      <c r="O14" s="139">
        <v>2647000</v>
      </c>
    </row>
    <row r="15" spans="1:16" ht="18.600000000000001" customHeight="1">
      <c r="B15" s="132" t="s">
        <v>57</v>
      </c>
      <c r="C15" s="132"/>
      <c r="D15" s="133" t="s">
        <v>58</v>
      </c>
      <c r="E15" s="134">
        <v>164690761.5</v>
      </c>
      <c r="F15" s="134">
        <v>162433512.40000001</v>
      </c>
      <c r="G15" s="134">
        <v>6249096.2999999998</v>
      </c>
      <c r="H15" s="134">
        <v>464392.5</v>
      </c>
      <c r="I15" s="134">
        <v>2257249.1</v>
      </c>
      <c r="J15" s="134">
        <v>11634936.9</v>
      </c>
      <c r="K15" s="134">
        <v>7439633.7000000002</v>
      </c>
      <c r="L15" s="134">
        <v>295119.8</v>
      </c>
      <c r="M15" s="134">
        <v>121010.3</v>
      </c>
      <c r="N15" s="134">
        <v>4195303.2</v>
      </c>
      <c r="O15" s="134">
        <v>176325698.40000001</v>
      </c>
    </row>
    <row r="16" spans="1:16" ht="18.600000000000001" customHeight="1">
      <c r="B16" s="135" t="s">
        <v>59</v>
      </c>
      <c r="C16" s="135"/>
      <c r="D16" s="136" t="s">
        <v>60</v>
      </c>
      <c r="E16" s="134">
        <v>21662269.300000001</v>
      </c>
      <c r="F16" s="134">
        <v>19556743.199999999</v>
      </c>
      <c r="G16" s="134">
        <v>6038689.7999999998</v>
      </c>
      <c r="H16" s="134">
        <v>457884.9</v>
      </c>
      <c r="I16" s="134">
        <v>2105526.1</v>
      </c>
      <c r="J16" s="134">
        <v>11634921.199999999</v>
      </c>
      <c r="K16" s="134">
        <v>7439618</v>
      </c>
      <c r="L16" s="134">
        <v>295119.8</v>
      </c>
      <c r="M16" s="134">
        <v>121010.3</v>
      </c>
      <c r="N16" s="134">
        <v>4195303.2</v>
      </c>
      <c r="O16" s="134">
        <v>33297190.5</v>
      </c>
    </row>
    <row r="17" spans="1:15" ht="31.5" customHeight="1">
      <c r="B17" s="137" t="s">
        <v>61</v>
      </c>
      <c r="C17" s="137" t="s">
        <v>62</v>
      </c>
      <c r="D17" s="138" t="s">
        <v>63</v>
      </c>
      <c r="E17" s="139">
        <v>9285249.1999999993</v>
      </c>
      <c r="F17" s="139">
        <v>7635249.2000000002</v>
      </c>
      <c r="G17" s="139">
        <v>0</v>
      </c>
      <c r="H17" s="139">
        <v>0</v>
      </c>
      <c r="I17" s="139">
        <v>1650000</v>
      </c>
      <c r="J17" s="139">
        <v>722859</v>
      </c>
      <c r="K17" s="139">
        <v>0</v>
      </c>
      <c r="L17" s="139">
        <v>0</v>
      </c>
      <c r="M17" s="139">
        <v>0</v>
      </c>
      <c r="N17" s="139">
        <v>722859</v>
      </c>
      <c r="O17" s="139">
        <v>10008108.199999999</v>
      </c>
    </row>
    <row r="18" spans="1:15" ht="18.600000000000001" customHeight="1">
      <c r="B18" s="137" t="s">
        <v>64</v>
      </c>
      <c r="C18" s="137" t="s">
        <v>62</v>
      </c>
      <c r="D18" s="138" t="s">
        <v>65</v>
      </c>
      <c r="E18" s="139">
        <v>0</v>
      </c>
      <c r="F18" s="139">
        <v>0</v>
      </c>
      <c r="G18" s="139">
        <v>0</v>
      </c>
      <c r="H18" s="139">
        <v>0</v>
      </c>
      <c r="I18" s="139">
        <v>0</v>
      </c>
      <c r="J18" s="139">
        <v>2177712.5</v>
      </c>
      <c r="K18" s="139">
        <v>612825.9</v>
      </c>
      <c r="L18" s="139">
        <v>0</v>
      </c>
      <c r="M18" s="139">
        <v>0</v>
      </c>
      <c r="N18" s="139">
        <v>1564886.6</v>
      </c>
      <c r="O18" s="139">
        <v>2177712.5</v>
      </c>
    </row>
    <row r="19" spans="1:15" ht="31.15" customHeight="1">
      <c r="B19" s="137" t="s">
        <v>66</v>
      </c>
      <c r="C19" s="137" t="s">
        <v>62</v>
      </c>
      <c r="D19" s="138" t="s">
        <v>67</v>
      </c>
      <c r="E19" s="139">
        <v>0</v>
      </c>
      <c r="F19" s="139">
        <v>0</v>
      </c>
      <c r="G19" s="139">
        <v>0</v>
      </c>
      <c r="H19" s="139">
        <v>0</v>
      </c>
      <c r="I19" s="139">
        <v>0</v>
      </c>
      <c r="J19" s="139">
        <v>532000</v>
      </c>
      <c r="K19" s="139">
        <v>136740</v>
      </c>
      <c r="L19" s="139">
        <v>0</v>
      </c>
      <c r="M19" s="139">
        <v>0</v>
      </c>
      <c r="N19" s="139">
        <v>395260</v>
      </c>
      <c r="O19" s="139">
        <v>532000</v>
      </c>
    </row>
    <row r="20" spans="1:15" ht="18.600000000000001" customHeight="1">
      <c r="B20" s="137" t="s">
        <v>68</v>
      </c>
      <c r="C20" s="137" t="s">
        <v>69</v>
      </c>
      <c r="D20" s="138" t="s">
        <v>70</v>
      </c>
      <c r="E20" s="139">
        <v>0</v>
      </c>
      <c r="F20" s="139">
        <v>0</v>
      </c>
      <c r="G20" s="139">
        <v>0</v>
      </c>
      <c r="H20" s="139">
        <v>0</v>
      </c>
      <c r="I20" s="139">
        <v>0</v>
      </c>
      <c r="J20" s="139">
        <v>1347024</v>
      </c>
      <c r="K20" s="139">
        <v>0</v>
      </c>
      <c r="L20" s="139">
        <v>0</v>
      </c>
      <c r="M20" s="139">
        <v>0</v>
      </c>
      <c r="N20" s="139">
        <v>1347024</v>
      </c>
      <c r="O20" s="139">
        <v>1347024</v>
      </c>
    </row>
    <row r="21" spans="1:15" s="113" customFormat="1" ht="18.600000000000001" customHeight="1">
      <c r="A21" s="140"/>
      <c r="B21" s="141">
        <v>2500000</v>
      </c>
      <c r="C21" s="141"/>
      <c r="D21" s="142" t="s">
        <v>71</v>
      </c>
      <c r="E21" s="143">
        <v>443949190.10000002</v>
      </c>
      <c r="F21" s="143">
        <v>443917759.89999998</v>
      </c>
      <c r="G21" s="143">
        <v>356411.9</v>
      </c>
      <c r="H21" s="143">
        <v>46664.9</v>
      </c>
      <c r="I21" s="143">
        <v>31430.2</v>
      </c>
      <c r="J21" s="143">
        <v>2893528.6</v>
      </c>
      <c r="K21" s="143">
        <v>2069511.8</v>
      </c>
      <c r="L21" s="143">
        <v>51730.1</v>
      </c>
      <c r="M21" s="143">
        <v>9105.1</v>
      </c>
      <c r="N21" s="143">
        <v>824016.8</v>
      </c>
      <c r="O21" s="143">
        <v>446842718.69999999</v>
      </c>
    </row>
    <row r="22" spans="1:15" s="113" customFormat="1" ht="18.600000000000001" customHeight="1">
      <c r="A22" s="140"/>
      <c r="B22" s="144" t="s">
        <v>72</v>
      </c>
      <c r="C22" s="144" t="s">
        <v>73</v>
      </c>
      <c r="D22" s="145" t="s">
        <v>74</v>
      </c>
      <c r="E22" s="143">
        <v>271859420.89999998</v>
      </c>
      <c r="F22" s="143">
        <v>271859420.89999998</v>
      </c>
      <c r="G22" s="143">
        <v>0</v>
      </c>
      <c r="H22" s="143">
        <v>0</v>
      </c>
      <c r="I22" s="143">
        <v>0</v>
      </c>
      <c r="J22" s="149">
        <v>1807695.4</v>
      </c>
      <c r="K22" s="149">
        <v>1807695.4</v>
      </c>
      <c r="L22" s="143">
        <v>0</v>
      </c>
      <c r="M22" s="143">
        <v>0</v>
      </c>
      <c r="N22" s="143">
        <v>0</v>
      </c>
      <c r="O22" s="143">
        <v>273667116.30000001</v>
      </c>
    </row>
    <row r="23" spans="1:15" ht="46.15" customHeight="1">
      <c r="B23" s="146" t="s">
        <v>75</v>
      </c>
      <c r="C23" s="146" t="s">
        <v>76</v>
      </c>
      <c r="D23" s="138" t="s">
        <v>77</v>
      </c>
      <c r="E23" s="147">
        <v>271859420.89999998</v>
      </c>
      <c r="F23" s="147">
        <v>271859420.89999998</v>
      </c>
      <c r="G23" s="147">
        <v>0</v>
      </c>
      <c r="H23" s="147">
        <v>0</v>
      </c>
      <c r="I23" s="147">
        <v>0</v>
      </c>
      <c r="J23" s="147">
        <v>1807695.4</v>
      </c>
      <c r="K23" s="147">
        <v>1807695.4</v>
      </c>
      <c r="L23" s="147">
        <v>0</v>
      </c>
      <c r="M23" s="147">
        <v>0</v>
      </c>
      <c r="N23" s="147">
        <v>0</v>
      </c>
      <c r="O23" s="147">
        <v>273667116.30000001</v>
      </c>
    </row>
    <row r="24" spans="1:15" ht="18.600000000000001" customHeight="1">
      <c r="B24" s="132" t="s">
        <v>78</v>
      </c>
      <c r="C24" s="132"/>
      <c r="D24" s="133" t="s">
        <v>79</v>
      </c>
      <c r="E24" s="134">
        <v>0</v>
      </c>
      <c r="F24" s="134">
        <v>0</v>
      </c>
      <c r="G24" s="134">
        <v>0</v>
      </c>
      <c r="H24" s="134">
        <v>0</v>
      </c>
      <c r="I24" s="134">
        <v>0</v>
      </c>
      <c r="J24" s="134">
        <v>0</v>
      </c>
      <c r="K24" s="134">
        <v>0</v>
      </c>
      <c r="L24" s="134">
        <v>0</v>
      </c>
      <c r="M24" s="134">
        <v>0</v>
      </c>
      <c r="N24" s="134">
        <v>0</v>
      </c>
      <c r="O24" s="134"/>
    </row>
    <row r="25" spans="1:15" ht="31.15" customHeight="1">
      <c r="B25" s="135" t="s">
        <v>80</v>
      </c>
      <c r="C25" s="135"/>
      <c r="D25" s="136" t="s">
        <v>81</v>
      </c>
      <c r="E25" s="134">
        <v>0</v>
      </c>
      <c r="F25" s="134">
        <v>0</v>
      </c>
      <c r="G25" s="134">
        <v>0</v>
      </c>
      <c r="H25" s="134">
        <v>0</v>
      </c>
      <c r="I25" s="134">
        <v>0</v>
      </c>
      <c r="J25" s="134">
        <v>0</v>
      </c>
      <c r="K25" s="134">
        <v>0</v>
      </c>
      <c r="L25" s="134">
        <v>0</v>
      </c>
      <c r="M25" s="134">
        <v>0</v>
      </c>
      <c r="N25" s="134">
        <v>0</v>
      </c>
      <c r="O25" s="134"/>
    </row>
    <row r="26" spans="1:15" ht="33" customHeight="1">
      <c r="B26" s="137" t="s">
        <v>82</v>
      </c>
      <c r="C26" s="137" t="s">
        <v>83</v>
      </c>
      <c r="D26" s="138" t="s">
        <v>84</v>
      </c>
      <c r="E26" s="139">
        <v>0</v>
      </c>
      <c r="F26" s="139">
        <v>0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139">
        <v>0</v>
      </c>
      <c r="M26" s="139">
        <v>0</v>
      </c>
      <c r="N26" s="139">
        <v>0</v>
      </c>
      <c r="O26" s="139">
        <v>0</v>
      </c>
    </row>
    <row r="27" spans="1:15" ht="61.15" customHeight="1">
      <c r="B27" s="137" t="s">
        <v>85</v>
      </c>
      <c r="C27" s="137" t="s">
        <v>86</v>
      </c>
      <c r="D27" s="138" t="s">
        <v>87</v>
      </c>
      <c r="E27" s="139">
        <v>0</v>
      </c>
      <c r="F27" s="139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139">
        <v>0</v>
      </c>
      <c r="M27" s="139">
        <v>0</v>
      </c>
      <c r="N27" s="139">
        <v>0</v>
      </c>
      <c r="O27" s="139">
        <v>0</v>
      </c>
    </row>
    <row r="28" spans="1:15" ht="22.15" customHeight="1">
      <c r="B28" s="137" t="s">
        <v>88</v>
      </c>
      <c r="C28" s="137" t="s">
        <v>89</v>
      </c>
      <c r="D28" s="138" t="s">
        <v>90</v>
      </c>
      <c r="E28" s="139">
        <v>0</v>
      </c>
      <c r="F28" s="139">
        <v>0</v>
      </c>
      <c r="G28" s="139">
        <v>0</v>
      </c>
      <c r="H28" s="139">
        <v>0</v>
      </c>
      <c r="I28" s="139">
        <v>0</v>
      </c>
      <c r="J28" s="139">
        <v>0</v>
      </c>
      <c r="K28" s="139">
        <v>0</v>
      </c>
      <c r="L28" s="139">
        <v>0</v>
      </c>
      <c r="M28" s="139">
        <v>0</v>
      </c>
      <c r="N28" s="139">
        <v>0</v>
      </c>
      <c r="O28" s="139">
        <v>0</v>
      </c>
    </row>
    <row r="29" spans="1:15" ht="21" customHeight="1">
      <c r="B29" s="137" t="s">
        <v>91</v>
      </c>
      <c r="C29" s="137" t="s">
        <v>83</v>
      </c>
      <c r="D29" s="138" t="s">
        <v>92</v>
      </c>
      <c r="E29" s="139">
        <v>0</v>
      </c>
      <c r="F29" s="139">
        <v>0</v>
      </c>
      <c r="G29" s="139">
        <v>0</v>
      </c>
      <c r="H29" s="139">
        <v>0</v>
      </c>
      <c r="I29" s="139">
        <v>0</v>
      </c>
      <c r="J29" s="139">
        <v>0</v>
      </c>
      <c r="K29" s="139">
        <v>0</v>
      </c>
      <c r="L29" s="139">
        <v>0</v>
      </c>
      <c r="M29" s="139">
        <v>0</v>
      </c>
      <c r="N29" s="139">
        <v>0</v>
      </c>
      <c r="O29" s="139">
        <v>0</v>
      </c>
    </row>
    <row r="30" spans="1:15" ht="21" customHeight="1">
      <c r="B30" s="137" t="s">
        <v>93</v>
      </c>
      <c r="C30" s="137" t="s">
        <v>94</v>
      </c>
      <c r="D30" s="138" t="s">
        <v>95</v>
      </c>
      <c r="E30" s="139">
        <v>0</v>
      </c>
      <c r="F30" s="139">
        <v>0</v>
      </c>
      <c r="G30" s="139">
        <v>0</v>
      </c>
      <c r="H30" s="139">
        <v>0</v>
      </c>
      <c r="I30" s="139">
        <v>0</v>
      </c>
      <c r="J30" s="139">
        <v>0</v>
      </c>
      <c r="K30" s="139">
        <v>0</v>
      </c>
      <c r="L30" s="139">
        <v>0</v>
      </c>
      <c r="M30" s="139">
        <v>0</v>
      </c>
      <c r="N30" s="139">
        <v>0</v>
      </c>
      <c r="O30" s="139">
        <v>0</v>
      </c>
    </row>
    <row r="31" spans="1:15" ht="36" customHeight="1">
      <c r="B31" s="137" t="s">
        <v>96</v>
      </c>
      <c r="C31" s="137" t="s">
        <v>97</v>
      </c>
      <c r="D31" s="138" t="s">
        <v>98</v>
      </c>
      <c r="E31" s="139">
        <v>0</v>
      </c>
      <c r="F31" s="139">
        <v>0</v>
      </c>
      <c r="G31" s="139">
        <v>0</v>
      </c>
      <c r="H31" s="139">
        <v>0</v>
      </c>
      <c r="I31" s="139">
        <v>0</v>
      </c>
      <c r="J31" s="139">
        <v>0</v>
      </c>
      <c r="K31" s="139">
        <v>0</v>
      </c>
      <c r="L31" s="139">
        <v>0</v>
      </c>
      <c r="M31" s="139">
        <v>0</v>
      </c>
      <c r="N31" s="139">
        <v>0</v>
      </c>
      <c r="O31" s="139">
        <v>0</v>
      </c>
    </row>
    <row r="32" spans="1:15" ht="60" customHeight="1">
      <c r="B32" s="137" t="s">
        <v>99</v>
      </c>
      <c r="C32" s="137" t="s">
        <v>97</v>
      </c>
      <c r="D32" s="138" t="s">
        <v>100</v>
      </c>
      <c r="E32" s="139">
        <v>0</v>
      </c>
      <c r="F32" s="139">
        <v>0</v>
      </c>
      <c r="G32" s="139">
        <v>0</v>
      </c>
      <c r="H32" s="139">
        <v>0</v>
      </c>
      <c r="I32" s="139">
        <v>0</v>
      </c>
      <c r="J32" s="139">
        <v>0</v>
      </c>
      <c r="K32" s="139">
        <v>0</v>
      </c>
      <c r="L32" s="139">
        <v>0</v>
      </c>
      <c r="M32" s="139">
        <v>0</v>
      </c>
      <c r="N32" s="139">
        <v>0</v>
      </c>
      <c r="O32" s="139">
        <v>0</v>
      </c>
    </row>
    <row r="33" spans="1:15" ht="69.599999999999994" customHeight="1">
      <c r="B33" s="137" t="s">
        <v>101</v>
      </c>
      <c r="C33" s="137" t="s">
        <v>97</v>
      </c>
      <c r="D33" s="138" t="s">
        <v>102</v>
      </c>
      <c r="E33" s="139">
        <v>0</v>
      </c>
      <c r="F33" s="139">
        <v>0</v>
      </c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139">
        <v>0</v>
      </c>
      <c r="M33" s="139">
        <v>0</v>
      </c>
      <c r="N33" s="139">
        <v>0</v>
      </c>
      <c r="O33" s="139">
        <v>0</v>
      </c>
    </row>
    <row r="34" spans="1:15" ht="48" customHeight="1">
      <c r="B34" s="137" t="s">
        <v>103</v>
      </c>
      <c r="C34" s="137" t="s">
        <v>97</v>
      </c>
      <c r="D34" s="138" t="s">
        <v>104</v>
      </c>
      <c r="E34" s="139">
        <v>0</v>
      </c>
      <c r="F34" s="139">
        <v>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139">
        <v>0</v>
      </c>
      <c r="M34" s="139">
        <v>0</v>
      </c>
      <c r="N34" s="139">
        <v>0</v>
      </c>
      <c r="O34" s="139">
        <v>0</v>
      </c>
    </row>
    <row r="35" spans="1:15" ht="79.150000000000006" customHeight="1">
      <c r="B35" s="137" t="s">
        <v>105</v>
      </c>
      <c r="C35" s="137" t="s">
        <v>106</v>
      </c>
      <c r="D35" s="138" t="s">
        <v>107</v>
      </c>
      <c r="E35" s="139">
        <v>0</v>
      </c>
      <c r="F35" s="139">
        <v>0</v>
      </c>
      <c r="G35" s="139">
        <v>0</v>
      </c>
      <c r="H35" s="139">
        <v>0</v>
      </c>
      <c r="I35" s="139">
        <v>0</v>
      </c>
      <c r="J35" s="139">
        <v>0</v>
      </c>
      <c r="K35" s="139">
        <v>0</v>
      </c>
      <c r="L35" s="139">
        <v>0</v>
      </c>
      <c r="M35" s="139">
        <v>0</v>
      </c>
      <c r="N35" s="139">
        <v>0</v>
      </c>
      <c r="O35" s="139">
        <v>0</v>
      </c>
    </row>
    <row r="36" spans="1:15" ht="31.15" customHeight="1">
      <c r="B36" s="137" t="s">
        <v>108</v>
      </c>
      <c r="C36" s="137" t="s">
        <v>55</v>
      </c>
      <c r="D36" s="138" t="s">
        <v>109</v>
      </c>
      <c r="E36" s="139">
        <v>0</v>
      </c>
      <c r="F36" s="139">
        <v>0</v>
      </c>
      <c r="G36" s="139">
        <v>0</v>
      </c>
      <c r="H36" s="139">
        <v>0</v>
      </c>
      <c r="I36" s="139">
        <v>0</v>
      </c>
      <c r="J36" s="139">
        <v>0</v>
      </c>
      <c r="K36" s="139">
        <v>0</v>
      </c>
      <c r="L36" s="139">
        <v>0</v>
      </c>
      <c r="M36" s="139">
        <v>0</v>
      </c>
      <c r="N36" s="139">
        <v>0</v>
      </c>
      <c r="O36" s="139">
        <v>0</v>
      </c>
    </row>
    <row r="37" spans="1:15" ht="31.15" customHeight="1">
      <c r="B37" s="135" t="s">
        <v>110</v>
      </c>
      <c r="C37" s="135"/>
      <c r="D37" s="136" t="s">
        <v>111</v>
      </c>
      <c r="E37" s="134">
        <v>0</v>
      </c>
      <c r="F37" s="134">
        <v>0</v>
      </c>
      <c r="G37" s="134">
        <v>0</v>
      </c>
      <c r="H37" s="134">
        <v>0</v>
      </c>
      <c r="I37" s="134">
        <v>0</v>
      </c>
      <c r="J37" s="134">
        <v>0</v>
      </c>
      <c r="K37" s="134">
        <v>0</v>
      </c>
      <c r="L37" s="134">
        <v>0</v>
      </c>
      <c r="M37" s="134">
        <v>0</v>
      </c>
      <c r="N37" s="134">
        <v>0</v>
      </c>
      <c r="O37" s="134"/>
    </row>
    <row r="38" spans="1:15" ht="31.15" customHeight="1">
      <c r="B38" s="137" t="s">
        <v>112</v>
      </c>
      <c r="C38" s="137" t="s">
        <v>83</v>
      </c>
      <c r="D38" s="138" t="s">
        <v>113</v>
      </c>
      <c r="E38" s="139">
        <v>0</v>
      </c>
      <c r="F38" s="139">
        <v>0</v>
      </c>
      <c r="G38" s="139">
        <v>0</v>
      </c>
      <c r="H38" s="139">
        <v>0</v>
      </c>
      <c r="I38" s="139">
        <v>0</v>
      </c>
      <c r="J38" s="139">
        <v>0</v>
      </c>
      <c r="K38" s="139">
        <v>0</v>
      </c>
      <c r="L38" s="139">
        <v>0</v>
      </c>
      <c r="M38" s="139">
        <v>0</v>
      </c>
      <c r="N38" s="139">
        <v>0</v>
      </c>
      <c r="O38" s="139">
        <v>0</v>
      </c>
    </row>
    <row r="39" spans="1:15" s="114" customFormat="1" ht="31.15" customHeight="1">
      <c r="A39" s="148"/>
      <c r="B39" s="132" t="s">
        <v>114</v>
      </c>
      <c r="C39" s="132"/>
      <c r="D39" s="133" t="s">
        <v>115</v>
      </c>
      <c r="E39" s="134">
        <v>0</v>
      </c>
      <c r="F39" s="134">
        <v>0</v>
      </c>
      <c r="G39" s="134">
        <v>0</v>
      </c>
      <c r="H39" s="134">
        <v>0</v>
      </c>
      <c r="I39" s="134">
        <v>0</v>
      </c>
      <c r="J39" s="134">
        <v>0</v>
      </c>
      <c r="K39" s="134">
        <v>0</v>
      </c>
      <c r="L39" s="134">
        <v>0</v>
      </c>
      <c r="M39" s="134">
        <v>0</v>
      </c>
      <c r="N39" s="134">
        <v>0</v>
      </c>
      <c r="O39" s="134"/>
    </row>
    <row r="40" spans="1:15" ht="31.15" customHeight="1">
      <c r="B40" s="135" t="s">
        <v>116</v>
      </c>
      <c r="C40" s="135"/>
      <c r="D40" s="136" t="s">
        <v>115</v>
      </c>
      <c r="E40" s="134">
        <v>0</v>
      </c>
      <c r="F40" s="134">
        <v>0</v>
      </c>
      <c r="G40" s="134">
        <v>0</v>
      </c>
      <c r="H40" s="134">
        <v>0</v>
      </c>
      <c r="I40" s="134">
        <v>0</v>
      </c>
      <c r="J40" s="134">
        <v>0</v>
      </c>
      <c r="K40" s="134">
        <v>0</v>
      </c>
      <c r="L40" s="134">
        <v>0</v>
      </c>
      <c r="M40" s="134">
        <v>0</v>
      </c>
      <c r="N40" s="134">
        <v>0</v>
      </c>
      <c r="O40" s="134"/>
    </row>
    <row r="41" spans="1:15" ht="48" customHeight="1">
      <c r="B41" s="137" t="s">
        <v>117</v>
      </c>
      <c r="C41" s="137" t="s">
        <v>118</v>
      </c>
      <c r="D41" s="138" t="s">
        <v>119</v>
      </c>
      <c r="E41" s="139">
        <v>0</v>
      </c>
      <c r="F41" s="139">
        <v>0</v>
      </c>
      <c r="G41" s="139">
        <v>0</v>
      </c>
      <c r="H41" s="139">
        <v>0</v>
      </c>
      <c r="I41" s="139">
        <v>0</v>
      </c>
      <c r="J41" s="139">
        <v>0</v>
      </c>
      <c r="K41" s="139">
        <v>0</v>
      </c>
      <c r="L41" s="139">
        <v>0</v>
      </c>
      <c r="M41" s="139">
        <v>0</v>
      </c>
      <c r="N41" s="139">
        <v>0</v>
      </c>
      <c r="O41" s="139">
        <v>0</v>
      </c>
    </row>
    <row r="42" spans="1:15" ht="18.600000000000001" customHeight="1">
      <c r="B42" s="137" t="s">
        <v>120</v>
      </c>
      <c r="C42" s="137" t="s">
        <v>55</v>
      </c>
      <c r="D42" s="138" t="s">
        <v>121</v>
      </c>
      <c r="E42" s="139">
        <v>0</v>
      </c>
      <c r="F42" s="139">
        <v>0</v>
      </c>
      <c r="G42" s="139">
        <v>0</v>
      </c>
      <c r="H42" s="139">
        <v>0</v>
      </c>
      <c r="I42" s="139">
        <v>0</v>
      </c>
      <c r="J42" s="139">
        <v>0</v>
      </c>
      <c r="K42" s="139">
        <v>0</v>
      </c>
      <c r="L42" s="139">
        <v>0</v>
      </c>
      <c r="M42" s="139">
        <v>0</v>
      </c>
      <c r="N42" s="139">
        <v>0</v>
      </c>
      <c r="O42" s="139">
        <v>0</v>
      </c>
    </row>
    <row r="43" spans="1:15" ht="55.15" customHeight="1">
      <c r="B43" s="137" t="s">
        <v>122</v>
      </c>
      <c r="C43" s="137" t="s">
        <v>118</v>
      </c>
      <c r="D43" s="138" t="s">
        <v>123</v>
      </c>
      <c r="E43" s="139">
        <v>0</v>
      </c>
      <c r="F43" s="139">
        <v>0</v>
      </c>
      <c r="G43" s="139">
        <v>0</v>
      </c>
      <c r="H43" s="139">
        <v>0</v>
      </c>
      <c r="I43" s="139">
        <v>0</v>
      </c>
      <c r="J43" s="139">
        <v>0</v>
      </c>
      <c r="K43" s="139">
        <v>0</v>
      </c>
      <c r="L43" s="139">
        <v>0</v>
      </c>
      <c r="M43" s="139">
        <v>0</v>
      </c>
      <c r="N43" s="139">
        <v>0</v>
      </c>
      <c r="O43" s="139">
        <v>0</v>
      </c>
    </row>
    <row r="44" spans="1:15" ht="48" customHeight="1">
      <c r="B44" s="137" t="s">
        <v>124</v>
      </c>
      <c r="C44" s="137" t="s">
        <v>118</v>
      </c>
      <c r="D44" s="138" t="s">
        <v>125</v>
      </c>
      <c r="E44" s="139">
        <v>0</v>
      </c>
      <c r="F44" s="139">
        <v>0</v>
      </c>
      <c r="G44" s="139">
        <v>0</v>
      </c>
      <c r="H44" s="139">
        <v>0</v>
      </c>
      <c r="I44" s="139">
        <v>0</v>
      </c>
      <c r="J44" s="139">
        <v>0</v>
      </c>
      <c r="K44" s="139">
        <v>0</v>
      </c>
      <c r="L44" s="139">
        <v>0</v>
      </c>
      <c r="M44" s="139">
        <v>0</v>
      </c>
      <c r="N44" s="139">
        <v>0</v>
      </c>
      <c r="O44" s="139">
        <v>0</v>
      </c>
    </row>
    <row r="45" spans="1:15" ht="44.25" customHeight="1">
      <c r="B45" s="137" t="s">
        <v>126</v>
      </c>
      <c r="C45" s="137" t="s">
        <v>118</v>
      </c>
      <c r="D45" s="138" t="s">
        <v>127</v>
      </c>
      <c r="E45" s="139">
        <v>0</v>
      </c>
      <c r="F45" s="139">
        <v>0</v>
      </c>
      <c r="G45" s="139">
        <v>0</v>
      </c>
      <c r="H45" s="139">
        <v>0</v>
      </c>
      <c r="I45" s="139">
        <v>0</v>
      </c>
      <c r="J45" s="139">
        <v>0</v>
      </c>
      <c r="K45" s="139">
        <v>0</v>
      </c>
      <c r="L45" s="139">
        <v>0</v>
      </c>
      <c r="M45" s="139">
        <v>0</v>
      </c>
      <c r="N45" s="139">
        <v>0</v>
      </c>
      <c r="O45" s="139">
        <v>0</v>
      </c>
    </row>
    <row r="46" spans="1:15" s="114" customFormat="1" ht="31.15" customHeight="1">
      <c r="A46" s="148"/>
      <c r="B46" s="132" t="s">
        <v>128</v>
      </c>
      <c r="C46" s="132"/>
      <c r="D46" s="133" t="s">
        <v>129</v>
      </c>
      <c r="E46" s="134">
        <v>2884664.5</v>
      </c>
      <c r="F46" s="134">
        <v>2023083</v>
      </c>
      <c r="G46" s="134">
        <v>1457780.7</v>
      </c>
      <c r="H46" s="134">
        <v>130254.2</v>
      </c>
      <c r="I46" s="134">
        <v>861581.5</v>
      </c>
      <c r="J46" s="134">
        <v>1805916.3</v>
      </c>
      <c r="K46" s="134">
        <v>1279190.3</v>
      </c>
      <c r="L46" s="134">
        <v>316078.09999999998</v>
      </c>
      <c r="M46" s="134">
        <v>668515</v>
      </c>
      <c r="N46" s="134">
        <v>526726</v>
      </c>
      <c r="O46" s="134">
        <v>4690580.8</v>
      </c>
    </row>
    <row r="47" spans="1:15" ht="31.15" customHeight="1">
      <c r="B47" s="135" t="s">
        <v>130</v>
      </c>
      <c r="C47" s="135"/>
      <c r="D47" s="136" t="s">
        <v>131</v>
      </c>
      <c r="E47" s="134">
        <v>861703.5</v>
      </c>
      <c r="F47" s="134">
        <v>244161.5</v>
      </c>
      <c r="G47" s="134">
        <v>183362.3</v>
      </c>
      <c r="H47" s="134">
        <v>3793.1</v>
      </c>
      <c r="I47" s="134">
        <v>617542</v>
      </c>
      <c r="J47" s="134">
        <v>612952.1</v>
      </c>
      <c r="K47" s="134">
        <v>166226.1</v>
      </c>
      <c r="L47" s="134">
        <v>16078.1</v>
      </c>
      <c r="M47" s="134">
        <v>2636.9</v>
      </c>
      <c r="N47" s="134">
        <v>446726</v>
      </c>
      <c r="O47" s="134">
        <v>1474655.6</v>
      </c>
    </row>
    <row r="48" spans="1:15" ht="34.9" customHeight="1">
      <c r="B48" s="137" t="s">
        <v>132</v>
      </c>
      <c r="C48" s="137" t="s">
        <v>94</v>
      </c>
      <c r="D48" s="138" t="s">
        <v>133</v>
      </c>
      <c r="E48" s="139">
        <v>360000</v>
      </c>
      <c r="F48" s="139">
        <v>0</v>
      </c>
      <c r="G48" s="139">
        <v>0</v>
      </c>
      <c r="H48" s="139">
        <v>0</v>
      </c>
      <c r="I48" s="139">
        <v>360000</v>
      </c>
      <c r="J48" s="139">
        <v>365686</v>
      </c>
      <c r="K48" s="139">
        <v>0</v>
      </c>
      <c r="L48" s="139">
        <v>0</v>
      </c>
      <c r="M48" s="139">
        <v>0</v>
      </c>
      <c r="N48" s="139">
        <v>365686</v>
      </c>
      <c r="O48" s="139">
        <v>725686</v>
      </c>
    </row>
    <row r="49" spans="1:15" s="114" customFormat="1" ht="31.15" customHeight="1">
      <c r="A49" s="148"/>
      <c r="B49" s="132" t="s">
        <v>134</v>
      </c>
      <c r="C49" s="132"/>
      <c r="D49" s="133" t="s">
        <v>135</v>
      </c>
      <c r="E49" s="149">
        <v>1717112.2</v>
      </c>
      <c r="F49" s="149">
        <v>1302603.3</v>
      </c>
      <c r="G49" s="149">
        <v>785369.9</v>
      </c>
      <c r="H49" s="134">
        <v>24789.599999999999</v>
      </c>
      <c r="I49" s="134">
        <v>414508.9</v>
      </c>
      <c r="J49" s="134">
        <v>1880234.2</v>
      </c>
      <c r="K49" s="134">
        <v>66642</v>
      </c>
      <c r="L49" s="134">
        <v>100</v>
      </c>
      <c r="M49" s="134">
        <v>19</v>
      </c>
      <c r="N49" s="134">
        <v>1813592.2</v>
      </c>
      <c r="O49" s="149">
        <v>3597346.4</v>
      </c>
    </row>
    <row r="50" spans="1:15" ht="31.15" customHeight="1">
      <c r="B50" s="135" t="s">
        <v>136</v>
      </c>
      <c r="C50" s="135"/>
      <c r="D50" s="136" t="s">
        <v>137</v>
      </c>
      <c r="E50" s="149">
        <v>904598.8</v>
      </c>
      <c r="F50" s="149">
        <v>490089.9</v>
      </c>
      <c r="G50" s="149">
        <v>270440.09999999998</v>
      </c>
      <c r="H50" s="134">
        <v>11333.7</v>
      </c>
      <c r="I50" s="134">
        <v>414508.9</v>
      </c>
      <c r="J50" s="134">
        <v>1870634.2</v>
      </c>
      <c r="K50" s="134">
        <v>57042</v>
      </c>
      <c r="L50" s="134">
        <v>100</v>
      </c>
      <c r="M50" s="134">
        <v>19</v>
      </c>
      <c r="N50" s="134">
        <v>1813592.2</v>
      </c>
      <c r="O50" s="149">
        <v>2775233</v>
      </c>
    </row>
    <row r="51" spans="1:15" ht="33" customHeight="1">
      <c r="B51" s="137" t="s">
        <v>138</v>
      </c>
      <c r="C51" s="137" t="s">
        <v>139</v>
      </c>
      <c r="D51" s="138" t="s">
        <v>140</v>
      </c>
      <c r="E51" s="147">
        <v>429968.4</v>
      </c>
      <c r="F51" s="147">
        <v>429285.4</v>
      </c>
      <c r="G51" s="147">
        <v>262150.90000000002</v>
      </c>
      <c r="H51" s="139">
        <v>10329.9</v>
      </c>
      <c r="I51" s="139">
        <v>683</v>
      </c>
      <c r="J51" s="139">
        <v>0</v>
      </c>
      <c r="K51" s="139">
        <v>0</v>
      </c>
      <c r="L51" s="139">
        <v>0</v>
      </c>
      <c r="M51" s="139">
        <v>0</v>
      </c>
      <c r="N51" s="139">
        <v>0</v>
      </c>
      <c r="O51" s="147">
        <v>429968.4</v>
      </c>
    </row>
    <row r="52" spans="1:15" ht="61.15" customHeight="1">
      <c r="B52" s="137" t="s">
        <v>141</v>
      </c>
      <c r="C52" s="137" t="s">
        <v>86</v>
      </c>
      <c r="D52" s="138" t="s">
        <v>87</v>
      </c>
      <c r="E52" s="139">
        <v>45989.7</v>
      </c>
      <c r="F52" s="139">
        <v>2352.4</v>
      </c>
      <c r="G52" s="139">
        <v>1620.3</v>
      </c>
      <c r="H52" s="139">
        <v>372.4</v>
      </c>
      <c r="I52" s="139">
        <v>43637.3</v>
      </c>
      <c r="J52" s="139">
        <v>200</v>
      </c>
      <c r="K52" s="139">
        <v>200</v>
      </c>
      <c r="L52" s="139">
        <v>100</v>
      </c>
      <c r="M52" s="139">
        <v>19</v>
      </c>
      <c r="N52" s="139">
        <v>0</v>
      </c>
      <c r="O52" s="139">
        <v>46189.7</v>
      </c>
    </row>
    <row r="53" spans="1:15" ht="18.600000000000001" customHeight="1">
      <c r="B53" s="137" t="s">
        <v>142</v>
      </c>
      <c r="C53" s="137" t="s">
        <v>89</v>
      </c>
      <c r="D53" s="138" t="s">
        <v>90</v>
      </c>
      <c r="E53" s="139">
        <v>9517.1</v>
      </c>
      <c r="F53" s="139">
        <v>9517.1</v>
      </c>
      <c r="G53" s="139">
        <v>6668.9</v>
      </c>
      <c r="H53" s="139">
        <v>631.4</v>
      </c>
      <c r="I53" s="139">
        <v>0</v>
      </c>
      <c r="J53" s="139">
        <v>120</v>
      </c>
      <c r="K53" s="139">
        <v>110</v>
      </c>
      <c r="L53" s="139">
        <v>0</v>
      </c>
      <c r="M53" s="139">
        <v>0</v>
      </c>
      <c r="N53" s="139">
        <v>10</v>
      </c>
      <c r="O53" s="139">
        <v>9637.1</v>
      </c>
    </row>
    <row r="54" spans="1:15" ht="22.15" customHeight="1">
      <c r="B54" s="137" t="s">
        <v>143</v>
      </c>
      <c r="C54" s="137" t="s">
        <v>83</v>
      </c>
      <c r="D54" s="138" t="s">
        <v>92</v>
      </c>
      <c r="E54" s="139">
        <v>47070</v>
      </c>
      <c r="F54" s="139">
        <v>15070</v>
      </c>
      <c r="G54" s="139">
        <v>0</v>
      </c>
      <c r="H54" s="139">
        <v>0</v>
      </c>
      <c r="I54" s="139">
        <v>32000</v>
      </c>
      <c r="J54" s="139">
        <v>0</v>
      </c>
      <c r="K54" s="139">
        <v>0</v>
      </c>
      <c r="L54" s="139">
        <v>0</v>
      </c>
      <c r="M54" s="139">
        <v>0</v>
      </c>
      <c r="N54" s="139">
        <v>0</v>
      </c>
      <c r="O54" s="139">
        <v>47070</v>
      </c>
    </row>
    <row r="55" spans="1:15" ht="60.6" customHeight="1">
      <c r="B55" s="137" t="s">
        <v>144</v>
      </c>
      <c r="C55" s="137" t="s">
        <v>145</v>
      </c>
      <c r="D55" s="138" t="s">
        <v>146</v>
      </c>
      <c r="E55" s="139">
        <v>0</v>
      </c>
      <c r="F55" s="139">
        <v>0</v>
      </c>
      <c r="G55" s="139">
        <v>0</v>
      </c>
      <c r="H55" s="139">
        <v>0</v>
      </c>
      <c r="I55" s="139">
        <v>0</v>
      </c>
      <c r="J55" s="139">
        <v>1144499.3999999999</v>
      </c>
      <c r="K55" s="139">
        <v>0</v>
      </c>
      <c r="L55" s="139">
        <v>0</v>
      </c>
      <c r="M55" s="139">
        <v>0</v>
      </c>
      <c r="N55" s="139">
        <v>1144499.3999999999</v>
      </c>
      <c r="O55" s="139">
        <v>1144499.3999999999</v>
      </c>
    </row>
    <row r="56" spans="1:15" ht="22.9" customHeight="1">
      <c r="B56" s="137" t="s">
        <v>147</v>
      </c>
      <c r="C56" s="137" t="s">
        <v>94</v>
      </c>
      <c r="D56" s="138" t="s">
        <v>95</v>
      </c>
      <c r="E56" s="139">
        <v>0</v>
      </c>
      <c r="F56" s="139">
        <v>0</v>
      </c>
      <c r="G56" s="139">
        <v>0</v>
      </c>
      <c r="H56" s="139">
        <v>0</v>
      </c>
      <c r="I56" s="139">
        <v>0</v>
      </c>
      <c r="J56" s="139">
        <v>1000</v>
      </c>
      <c r="K56" s="139">
        <v>0</v>
      </c>
      <c r="L56" s="139">
        <v>0</v>
      </c>
      <c r="M56" s="139">
        <v>0</v>
      </c>
      <c r="N56" s="139">
        <v>1000</v>
      </c>
      <c r="O56" s="139">
        <v>1000</v>
      </c>
    </row>
    <row r="57" spans="1:15" ht="34.9" customHeight="1">
      <c r="B57" s="137" t="s">
        <v>148</v>
      </c>
      <c r="C57" s="137" t="s">
        <v>97</v>
      </c>
      <c r="D57" s="138" t="s">
        <v>98</v>
      </c>
      <c r="E57" s="139">
        <v>6165</v>
      </c>
      <c r="F57" s="139">
        <v>6165</v>
      </c>
      <c r="G57" s="139">
        <v>0</v>
      </c>
      <c r="H57" s="139">
        <v>0</v>
      </c>
      <c r="I57" s="139">
        <v>0</v>
      </c>
      <c r="J57" s="139">
        <v>0</v>
      </c>
      <c r="K57" s="139">
        <v>0</v>
      </c>
      <c r="L57" s="139">
        <v>0</v>
      </c>
      <c r="M57" s="139">
        <v>0</v>
      </c>
      <c r="N57" s="139">
        <v>0</v>
      </c>
      <c r="O57" s="139">
        <v>6165</v>
      </c>
    </row>
    <row r="58" spans="1:15" ht="54.6" customHeight="1">
      <c r="B58" s="137" t="s">
        <v>149</v>
      </c>
      <c r="C58" s="137" t="s">
        <v>97</v>
      </c>
      <c r="D58" s="138" t="s">
        <v>100</v>
      </c>
      <c r="E58" s="139">
        <v>7500</v>
      </c>
      <c r="F58" s="139">
        <v>7500</v>
      </c>
      <c r="G58" s="139">
        <v>0</v>
      </c>
      <c r="H58" s="139">
        <v>0</v>
      </c>
      <c r="I58" s="139">
        <v>0</v>
      </c>
      <c r="J58" s="139">
        <v>0</v>
      </c>
      <c r="K58" s="139">
        <v>0</v>
      </c>
      <c r="L58" s="139">
        <v>0</v>
      </c>
      <c r="M58" s="139">
        <v>0</v>
      </c>
      <c r="N58" s="139">
        <v>0</v>
      </c>
      <c r="O58" s="139">
        <v>7500</v>
      </c>
    </row>
    <row r="59" spans="1:15" ht="68.45" customHeight="1">
      <c r="B59" s="137" t="s">
        <v>150</v>
      </c>
      <c r="C59" s="137" t="s">
        <v>97</v>
      </c>
      <c r="D59" s="138" t="s">
        <v>102</v>
      </c>
      <c r="E59" s="139">
        <v>0</v>
      </c>
      <c r="F59" s="139">
        <v>0</v>
      </c>
      <c r="G59" s="139">
        <v>0</v>
      </c>
      <c r="H59" s="139">
        <v>0</v>
      </c>
      <c r="I59" s="139">
        <v>0</v>
      </c>
      <c r="J59" s="139">
        <v>21000</v>
      </c>
      <c r="K59" s="139">
        <v>0</v>
      </c>
      <c r="L59" s="139">
        <v>0</v>
      </c>
      <c r="M59" s="139">
        <v>0</v>
      </c>
      <c r="N59" s="139">
        <v>21000</v>
      </c>
      <c r="O59" s="139">
        <v>21000</v>
      </c>
    </row>
    <row r="60" spans="1:15" ht="49.15" customHeight="1">
      <c r="B60" s="137" t="s">
        <v>151</v>
      </c>
      <c r="C60" s="137" t="s">
        <v>97</v>
      </c>
      <c r="D60" s="138" t="s">
        <v>104</v>
      </c>
      <c r="E60" s="139">
        <v>20200</v>
      </c>
      <c r="F60" s="139">
        <v>20200</v>
      </c>
      <c r="G60" s="139">
        <v>0</v>
      </c>
      <c r="H60" s="139">
        <v>0</v>
      </c>
      <c r="I60" s="139">
        <v>0</v>
      </c>
      <c r="J60" s="139">
        <v>0</v>
      </c>
      <c r="K60" s="139">
        <v>0</v>
      </c>
      <c r="L60" s="139">
        <v>0</v>
      </c>
      <c r="M60" s="139">
        <v>0</v>
      </c>
      <c r="N60" s="139">
        <v>0</v>
      </c>
      <c r="O60" s="139">
        <v>20200</v>
      </c>
    </row>
    <row r="61" spans="1:15" ht="76.900000000000006" customHeight="1">
      <c r="B61" s="137" t="s">
        <v>152</v>
      </c>
      <c r="C61" s="137" t="s">
        <v>106</v>
      </c>
      <c r="D61" s="138" t="s">
        <v>153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58232</v>
      </c>
      <c r="K61" s="139">
        <v>56732</v>
      </c>
      <c r="L61" s="139">
        <v>0</v>
      </c>
      <c r="M61" s="139">
        <v>0</v>
      </c>
      <c r="N61" s="139">
        <v>1500</v>
      </c>
      <c r="O61" s="139">
        <v>58232</v>
      </c>
    </row>
    <row r="62" spans="1:15" ht="34.9" customHeight="1">
      <c r="B62" s="137" t="s">
        <v>154</v>
      </c>
      <c r="C62" s="137" t="s">
        <v>55</v>
      </c>
      <c r="D62" s="138" t="s">
        <v>109</v>
      </c>
      <c r="E62" s="139">
        <v>0</v>
      </c>
      <c r="F62" s="139">
        <v>0</v>
      </c>
      <c r="G62" s="139">
        <v>0</v>
      </c>
      <c r="H62" s="139">
        <v>0</v>
      </c>
      <c r="I62" s="139">
        <v>0</v>
      </c>
      <c r="J62" s="139">
        <v>18783</v>
      </c>
      <c r="K62" s="139">
        <v>0</v>
      </c>
      <c r="L62" s="139">
        <v>0</v>
      </c>
      <c r="M62" s="139">
        <v>0</v>
      </c>
      <c r="N62" s="139">
        <v>18783</v>
      </c>
      <c r="O62" s="139">
        <v>18783</v>
      </c>
    </row>
    <row r="63" spans="1:15" ht="31.15" customHeight="1">
      <c r="B63" s="135" t="s">
        <v>155</v>
      </c>
      <c r="C63" s="135"/>
      <c r="D63" s="136" t="s">
        <v>111</v>
      </c>
      <c r="E63" s="134">
        <v>172847.1</v>
      </c>
      <c r="F63" s="134">
        <v>172847.1</v>
      </c>
      <c r="G63" s="134">
        <v>132188.70000000001</v>
      </c>
      <c r="H63" s="134">
        <v>4375.8999999999996</v>
      </c>
      <c r="I63" s="134">
        <v>0</v>
      </c>
      <c r="J63" s="134">
        <v>0</v>
      </c>
      <c r="K63" s="134">
        <v>0</v>
      </c>
      <c r="L63" s="134">
        <v>0</v>
      </c>
      <c r="M63" s="134">
        <v>0</v>
      </c>
      <c r="N63" s="134">
        <v>0</v>
      </c>
      <c r="O63" s="134">
        <v>172847.1</v>
      </c>
    </row>
    <row r="64" spans="1:15" ht="34.9" customHeight="1">
      <c r="B64" s="137" t="s">
        <v>156</v>
      </c>
      <c r="C64" s="137" t="s">
        <v>83</v>
      </c>
      <c r="D64" s="138" t="s">
        <v>113</v>
      </c>
      <c r="E64" s="139">
        <v>172847.1</v>
      </c>
      <c r="F64" s="139">
        <v>172847.1</v>
      </c>
      <c r="G64" s="139">
        <v>132188.70000000001</v>
      </c>
      <c r="H64" s="139">
        <v>4375.8999999999996</v>
      </c>
      <c r="I64" s="139">
        <v>0</v>
      </c>
      <c r="J64" s="139">
        <v>0</v>
      </c>
      <c r="K64" s="139">
        <v>0</v>
      </c>
      <c r="L64" s="139">
        <v>0</v>
      </c>
      <c r="M64" s="139">
        <v>0</v>
      </c>
      <c r="N64" s="139">
        <v>0</v>
      </c>
      <c r="O64" s="139">
        <v>172847.1</v>
      </c>
    </row>
    <row r="65" spans="1:15" ht="32.450000000000003" customHeight="1">
      <c r="B65" s="135" t="s">
        <v>157</v>
      </c>
      <c r="C65" s="135"/>
      <c r="D65" s="136" t="s">
        <v>158</v>
      </c>
      <c r="E65" s="134">
        <v>0</v>
      </c>
      <c r="F65" s="134">
        <v>0</v>
      </c>
      <c r="G65" s="134">
        <v>0</v>
      </c>
      <c r="H65" s="134">
        <v>0</v>
      </c>
      <c r="I65" s="134">
        <v>0</v>
      </c>
      <c r="J65" s="134">
        <v>0</v>
      </c>
      <c r="K65" s="134">
        <v>0</v>
      </c>
      <c r="L65" s="134">
        <v>0</v>
      </c>
      <c r="M65" s="134">
        <v>0</v>
      </c>
      <c r="N65" s="134">
        <v>0</v>
      </c>
      <c r="O65" s="134"/>
    </row>
    <row r="66" spans="1:15" ht="33.6" customHeight="1">
      <c r="B66" s="137" t="s">
        <v>159</v>
      </c>
      <c r="C66" s="137" t="s">
        <v>160</v>
      </c>
      <c r="D66" s="138" t="s">
        <v>161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39">
        <v>0</v>
      </c>
      <c r="M66" s="139">
        <v>0</v>
      </c>
      <c r="N66" s="139">
        <v>0</v>
      </c>
      <c r="O66" s="139">
        <v>0</v>
      </c>
    </row>
    <row r="67" spans="1:15" ht="122.25" customHeight="1">
      <c r="B67" s="137" t="s">
        <v>162</v>
      </c>
      <c r="C67" s="137" t="s">
        <v>94</v>
      </c>
      <c r="D67" s="138" t="s">
        <v>163</v>
      </c>
      <c r="E67" s="139">
        <v>0</v>
      </c>
      <c r="F67" s="139">
        <v>0</v>
      </c>
      <c r="G67" s="147">
        <v>0</v>
      </c>
      <c r="H67" s="147">
        <v>0</v>
      </c>
      <c r="I67" s="147">
        <v>0</v>
      </c>
      <c r="J67" s="147">
        <v>0</v>
      </c>
      <c r="K67" s="147">
        <v>0</v>
      </c>
      <c r="L67" s="147">
        <v>0</v>
      </c>
      <c r="M67" s="147">
        <v>0</v>
      </c>
      <c r="N67" s="147">
        <v>0</v>
      </c>
      <c r="O67" s="147">
        <v>0</v>
      </c>
    </row>
    <row r="68" spans="1:15" s="114" customFormat="1" ht="31.15" customHeight="1">
      <c r="A68" s="148"/>
      <c r="B68" s="132" t="s">
        <v>164</v>
      </c>
      <c r="C68" s="132"/>
      <c r="D68" s="133" t="s">
        <v>165</v>
      </c>
      <c r="E68" s="149">
        <v>116801.2</v>
      </c>
      <c r="F68" s="149">
        <v>113111.5</v>
      </c>
      <c r="G68" s="149">
        <v>72533.8</v>
      </c>
      <c r="H68" s="149">
        <v>2007.3</v>
      </c>
      <c r="I68" s="149">
        <v>3689.7</v>
      </c>
      <c r="J68" s="149">
        <v>48174779.5</v>
      </c>
      <c r="K68" s="149">
        <v>18770139.5</v>
      </c>
      <c r="L68" s="149">
        <v>14348.5</v>
      </c>
      <c r="M68" s="149">
        <v>944</v>
      </c>
      <c r="N68" s="149">
        <v>29404640</v>
      </c>
      <c r="O68" s="149">
        <v>48291580.700000003</v>
      </c>
    </row>
    <row r="69" spans="1:15" ht="31.15" customHeight="1">
      <c r="B69" s="135" t="s">
        <v>166</v>
      </c>
      <c r="C69" s="135"/>
      <c r="D69" s="136" t="s">
        <v>167</v>
      </c>
      <c r="E69" s="149">
        <v>116801.2</v>
      </c>
      <c r="F69" s="149">
        <v>113111.5</v>
      </c>
      <c r="G69" s="149">
        <v>72533.8</v>
      </c>
      <c r="H69" s="149">
        <v>2007.3</v>
      </c>
      <c r="I69" s="149">
        <v>3689.7</v>
      </c>
      <c r="J69" s="149">
        <v>48174779.5</v>
      </c>
      <c r="K69" s="149">
        <v>18770139.5</v>
      </c>
      <c r="L69" s="149">
        <v>14348.5</v>
      </c>
      <c r="M69" s="149">
        <v>944</v>
      </c>
      <c r="N69" s="149">
        <v>29404640</v>
      </c>
      <c r="O69" s="149">
        <v>48291580.700000003</v>
      </c>
    </row>
    <row r="70" spans="1:15" ht="34.9" customHeight="1">
      <c r="B70" s="137" t="s">
        <v>168</v>
      </c>
      <c r="C70" s="137" t="s">
        <v>169</v>
      </c>
      <c r="D70" s="138" t="s">
        <v>170</v>
      </c>
      <c r="E70" s="147">
        <v>116801.2</v>
      </c>
      <c r="F70" s="147">
        <v>113111.5</v>
      </c>
      <c r="G70" s="147">
        <v>72533.8</v>
      </c>
      <c r="H70" s="147">
        <v>2007.3</v>
      </c>
      <c r="I70" s="147">
        <v>3689.7</v>
      </c>
      <c r="J70" s="147">
        <v>0</v>
      </c>
      <c r="K70" s="147">
        <v>0</v>
      </c>
      <c r="L70" s="147">
        <v>0</v>
      </c>
      <c r="M70" s="147">
        <v>0</v>
      </c>
      <c r="N70" s="147">
        <v>0</v>
      </c>
      <c r="O70" s="147">
        <v>116801.2</v>
      </c>
    </row>
    <row r="71" spans="1:15" ht="103.5" customHeight="1">
      <c r="B71" s="137" t="s">
        <v>171</v>
      </c>
      <c r="C71" s="137" t="s">
        <v>94</v>
      </c>
      <c r="D71" s="152" t="s">
        <v>172</v>
      </c>
      <c r="E71" s="139">
        <v>0</v>
      </c>
      <c r="F71" s="139">
        <v>0</v>
      </c>
      <c r="G71" s="147">
        <v>0</v>
      </c>
      <c r="H71" s="147">
        <v>0</v>
      </c>
      <c r="I71" s="147">
        <v>0</v>
      </c>
      <c r="J71" s="147">
        <v>686699.7</v>
      </c>
      <c r="K71" s="147">
        <v>0</v>
      </c>
      <c r="L71" s="147">
        <v>0</v>
      </c>
      <c r="M71" s="147">
        <v>0</v>
      </c>
      <c r="N71" s="147">
        <v>686699.7</v>
      </c>
      <c r="O71" s="147">
        <v>686699.7</v>
      </c>
    </row>
    <row r="72" spans="1:15" s="114" customFormat="1" ht="46.15" customHeight="1">
      <c r="A72" s="148"/>
      <c r="B72" s="132" t="s">
        <v>173</v>
      </c>
      <c r="C72" s="132"/>
      <c r="D72" s="133" t="s">
        <v>174</v>
      </c>
      <c r="E72" s="134">
        <v>2352906</v>
      </c>
      <c r="F72" s="134">
        <v>172906</v>
      </c>
      <c r="G72" s="149">
        <v>0</v>
      </c>
      <c r="H72" s="149">
        <v>0</v>
      </c>
      <c r="I72" s="149">
        <v>2180000</v>
      </c>
      <c r="J72" s="149">
        <v>50674428.100000001</v>
      </c>
      <c r="K72" s="149"/>
      <c r="L72" s="149">
        <v>0</v>
      </c>
      <c r="M72" s="149">
        <v>0</v>
      </c>
      <c r="N72" s="149">
        <v>15174428.1</v>
      </c>
      <c r="O72" s="143">
        <v>53027334.100000001</v>
      </c>
    </row>
    <row r="73" spans="1:15" s="114" customFormat="1" ht="46.15" customHeight="1">
      <c r="A73" s="148"/>
      <c r="B73" s="135" t="s">
        <v>175</v>
      </c>
      <c r="C73" s="135"/>
      <c r="D73" s="136" t="s">
        <v>174</v>
      </c>
      <c r="E73" s="134">
        <v>2352906</v>
      </c>
      <c r="F73" s="134">
        <v>172906</v>
      </c>
      <c r="G73" s="149">
        <v>0</v>
      </c>
      <c r="H73" s="149">
        <v>0</v>
      </c>
      <c r="I73" s="149">
        <v>2180000</v>
      </c>
      <c r="J73" s="149">
        <v>50674428.100000001</v>
      </c>
      <c r="K73" s="149"/>
      <c r="L73" s="149">
        <v>0</v>
      </c>
      <c r="M73" s="149">
        <v>0</v>
      </c>
      <c r="N73" s="149">
        <v>15174428.1</v>
      </c>
      <c r="O73" s="143">
        <v>53027334.100000001</v>
      </c>
    </row>
    <row r="74" spans="1:15" ht="46.15" customHeight="1">
      <c r="B74" s="137" t="s">
        <v>176</v>
      </c>
      <c r="C74" s="137" t="s">
        <v>118</v>
      </c>
      <c r="D74" s="138" t="s">
        <v>119</v>
      </c>
      <c r="E74" s="139">
        <v>152906</v>
      </c>
      <c r="F74" s="139">
        <v>152906</v>
      </c>
      <c r="G74" s="139">
        <v>0</v>
      </c>
      <c r="H74" s="139">
        <v>0</v>
      </c>
      <c r="I74" s="139">
        <v>0</v>
      </c>
      <c r="J74" s="139">
        <v>0</v>
      </c>
      <c r="K74" s="139">
        <v>0</v>
      </c>
      <c r="L74" s="139">
        <v>0</v>
      </c>
      <c r="M74" s="139">
        <v>0</v>
      </c>
      <c r="N74" s="139">
        <v>0</v>
      </c>
      <c r="O74" s="139">
        <v>152906</v>
      </c>
    </row>
    <row r="75" spans="1:15" ht="18.600000000000001" customHeight="1">
      <c r="B75" s="137" t="s">
        <v>177</v>
      </c>
      <c r="C75" s="137" t="s">
        <v>55</v>
      </c>
      <c r="D75" s="138" t="s">
        <v>121</v>
      </c>
      <c r="E75" s="139">
        <v>2000000</v>
      </c>
      <c r="F75" s="139">
        <v>0</v>
      </c>
      <c r="G75" s="139">
        <v>0</v>
      </c>
      <c r="H75" s="139">
        <v>0</v>
      </c>
      <c r="I75" s="139">
        <v>2000000</v>
      </c>
      <c r="J75" s="139">
        <v>0</v>
      </c>
      <c r="K75" s="139">
        <v>0</v>
      </c>
      <c r="L75" s="139">
        <v>0</v>
      </c>
      <c r="M75" s="139">
        <v>0</v>
      </c>
      <c r="N75" s="139">
        <v>0</v>
      </c>
      <c r="O75" s="139">
        <v>2000000</v>
      </c>
    </row>
    <row r="76" spans="1:15" ht="55.9" customHeight="1">
      <c r="B76" s="137" t="s">
        <v>178</v>
      </c>
      <c r="C76" s="137" t="s">
        <v>118</v>
      </c>
      <c r="D76" s="138" t="s">
        <v>123</v>
      </c>
      <c r="E76" s="139">
        <v>200000</v>
      </c>
      <c r="F76" s="139">
        <v>20000</v>
      </c>
      <c r="G76" s="139">
        <v>0</v>
      </c>
      <c r="H76" s="139">
        <v>0</v>
      </c>
      <c r="I76" s="139">
        <v>180000</v>
      </c>
      <c r="J76" s="139">
        <v>0</v>
      </c>
      <c r="K76" s="139">
        <v>0</v>
      </c>
      <c r="L76" s="139">
        <v>0</v>
      </c>
      <c r="M76" s="139">
        <v>0</v>
      </c>
      <c r="N76" s="139">
        <v>0</v>
      </c>
      <c r="O76" s="139">
        <v>200000</v>
      </c>
    </row>
    <row r="77" spans="1:15" ht="18.600000000000001" customHeight="1">
      <c r="B77" s="137" t="s">
        <v>179</v>
      </c>
      <c r="C77" s="137" t="s">
        <v>94</v>
      </c>
      <c r="D77" s="138" t="s">
        <v>180</v>
      </c>
      <c r="E77" s="139">
        <v>0</v>
      </c>
      <c r="F77" s="139">
        <v>0</v>
      </c>
      <c r="G77" s="139">
        <v>0</v>
      </c>
      <c r="H77" s="139">
        <v>0</v>
      </c>
      <c r="I77" s="139">
        <v>0</v>
      </c>
      <c r="J77" s="139">
        <v>35500000</v>
      </c>
      <c r="K77" s="139">
        <v>0</v>
      </c>
      <c r="L77" s="139">
        <v>0</v>
      </c>
      <c r="M77" s="139">
        <v>0</v>
      </c>
      <c r="N77" s="139">
        <v>0</v>
      </c>
      <c r="O77" s="139">
        <v>35500000</v>
      </c>
    </row>
    <row r="78" spans="1:15" ht="52.15" customHeight="1">
      <c r="B78" s="137" t="s">
        <v>181</v>
      </c>
      <c r="C78" s="137" t="s">
        <v>118</v>
      </c>
      <c r="D78" s="138" t="s">
        <v>125</v>
      </c>
      <c r="E78" s="139">
        <v>0</v>
      </c>
      <c r="F78" s="139">
        <v>0</v>
      </c>
      <c r="G78" s="139">
        <v>0</v>
      </c>
      <c r="H78" s="139">
        <v>0</v>
      </c>
      <c r="I78" s="139">
        <v>0</v>
      </c>
      <c r="J78" s="139">
        <v>1703428.3</v>
      </c>
      <c r="K78" s="139">
        <v>0</v>
      </c>
      <c r="L78" s="139">
        <v>0</v>
      </c>
      <c r="M78" s="139">
        <v>0</v>
      </c>
      <c r="N78" s="139">
        <v>1703428.3</v>
      </c>
      <c r="O78" s="139">
        <v>1703428.3</v>
      </c>
    </row>
    <row r="79" spans="1:15" ht="40.15" customHeight="1">
      <c r="B79" s="137" t="s">
        <v>182</v>
      </c>
      <c r="C79" s="137" t="s">
        <v>118</v>
      </c>
      <c r="D79" s="138" t="s">
        <v>127</v>
      </c>
      <c r="E79" s="139">
        <v>0</v>
      </c>
      <c r="F79" s="139">
        <v>0</v>
      </c>
      <c r="G79" s="139">
        <v>0</v>
      </c>
      <c r="H79" s="139">
        <v>0</v>
      </c>
      <c r="I79" s="139">
        <v>0</v>
      </c>
      <c r="J79" s="139">
        <v>5292000</v>
      </c>
      <c r="K79" s="139">
        <v>0</v>
      </c>
      <c r="L79" s="139">
        <v>0</v>
      </c>
      <c r="M79" s="139">
        <v>0</v>
      </c>
      <c r="N79" s="139">
        <v>5292000</v>
      </c>
      <c r="O79" s="139">
        <v>5292000</v>
      </c>
    </row>
    <row r="80" spans="1:15" ht="68.25" customHeight="1">
      <c r="B80" s="137">
        <v>3121680</v>
      </c>
      <c r="C80" s="137" t="s">
        <v>118</v>
      </c>
      <c r="D80" s="138" t="s">
        <v>183</v>
      </c>
      <c r="E80" s="147"/>
      <c r="F80" s="147"/>
      <c r="G80" s="147"/>
      <c r="H80" s="147"/>
      <c r="I80" s="147"/>
      <c r="J80" s="147">
        <v>2080000</v>
      </c>
      <c r="K80" s="147"/>
      <c r="L80" s="147"/>
      <c r="M80" s="147"/>
      <c r="N80" s="147">
        <v>2080000</v>
      </c>
      <c r="O80" s="147">
        <v>2080000</v>
      </c>
    </row>
    <row r="81" spans="1:15" s="114" customFormat="1" ht="46.15" customHeight="1">
      <c r="A81" s="148"/>
      <c r="B81" s="132" t="s">
        <v>184</v>
      </c>
      <c r="C81" s="132"/>
      <c r="D81" s="133" t="s">
        <v>185</v>
      </c>
      <c r="E81" s="134">
        <v>0</v>
      </c>
      <c r="F81" s="134">
        <v>0</v>
      </c>
      <c r="G81" s="134">
        <v>0</v>
      </c>
      <c r="H81" s="134">
        <v>0</v>
      </c>
      <c r="I81" s="134">
        <v>0</v>
      </c>
      <c r="J81" s="134">
        <v>16022992.1</v>
      </c>
      <c r="K81" s="134">
        <v>2884138.4</v>
      </c>
      <c r="L81" s="134">
        <v>0</v>
      </c>
      <c r="M81" s="134">
        <v>0</v>
      </c>
      <c r="N81" s="134">
        <v>13138853.699999999</v>
      </c>
      <c r="O81" s="134">
        <v>16022992.1</v>
      </c>
    </row>
    <row r="82" spans="1:15" s="114" customFormat="1" ht="46.15" customHeight="1">
      <c r="A82" s="148"/>
      <c r="B82" s="135" t="s">
        <v>186</v>
      </c>
      <c r="C82" s="135"/>
      <c r="D82" s="136" t="s">
        <v>185</v>
      </c>
      <c r="E82" s="134">
        <v>0</v>
      </c>
      <c r="F82" s="134">
        <v>0</v>
      </c>
      <c r="G82" s="134">
        <v>0</v>
      </c>
      <c r="H82" s="134">
        <v>0</v>
      </c>
      <c r="I82" s="134">
        <v>0</v>
      </c>
      <c r="J82" s="134">
        <v>16022992.1</v>
      </c>
      <c r="K82" s="134">
        <v>2884138.4</v>
      </c>
      <c r="L82" s="134">
        <v>0</v>
      </c>
      <c r="M82" s="134">
        <v>0</v>
      </c>
      <c r="N82" s="134">
        <v>13138853.699999999</v>
      </c>
      <c r="O82" s="134">
        <v>16022992.1</v>
      </c>
    </row>
    <row r="83" spans="1:15" ht="18.600000000000001" customHeight="1">
      <c r="B83" s="132" t="s">
        <v>187</v>
      </c>
      <c r="C83" s="132"/>
      <c r="D83" s="133" t="s">
        <v>188</v>
      </c>
      <c r="E83" s="134">
        <v>32903163.399999999</v>
      </c>
      <c r="F83" s="134">
        <v>16863305.100000001</v>
      </c>
      <c r="G83" s="134">
        <v>11559666.1</v>
      </c>
      <c r="H83" s="134">
        <v>629438.4</v>
      </c>
      <c r="I83" s="134">
        <v>16039858.300000001</v>
      </c>
      <c r="J83" s="134">
        <v>2309034.5</v>
      </c>
      <c r="K83" s="134">
        <v>650453</v>
      </c>
      <c r="L83" s="134">
        <v>13454.1</v>
      </c>
      <c r="M83" s="134">
        <v>6787.4</v>
      </c>
      <c r="N83" s="134">
        <v>1658581.5</v>
      </c>
      <c r="O83" s="134">
        <v>35212197.899999999</v>
      </c>
    </row>
    <row r="84" spans="1:15" ht="18.600000000000001" customHeight="1">
      <c r="B84" s="135" t="s">
        <v>189</v>
      </c>
      <c r="C84" s="135"/>
      <c r="D84" s="136" t="s">
        <v>190</v>
      </c>
      <c r="E84" s="134">
        <v>3928002.4</v>
      </c>
      <c r="F84" s="134">
        <v>3928002.4</v>
      </c>
      <c r="G84" s="134">
        <v>2952000</v>
      </c>
      <c r="H84" s="134">
        <v>231058.6</v>
      </c>
      <c r="I84" s="134">
        <v>0</v>
      </c>
      <c r="J84" s="134">
        <v>1673676.1</v>
      </c>
      <c r="K84" s="134">
        <v>19552.7</v>
      </c>
      <c r="L84" s="134">
        <v>0</v>
      </c>
      <c r="M84" s="134">
        <v>0</v>
      </c>
      <c r="N84" s="134">
        <v>1654123.4</v>
      </c>
      <c r="O84" s="134">
        <v>5601678.5</v>
      </c>
    </row>
    <row r="85" spans="1:15" ht="34.9" customHeight="1">
      <c r="B85" s="137" t="s">
        <v>191</v>
      </c>
      <c r="C85" s="137" t="s">
        <v>192</v>
      </c>
      <c r="D85" s="138" t="s">
        <v>193</v>
      </c>
      <c r="E85" s="139"/>
      <c r="F85" s="139">
        <v>0</v>
      </c>
      <c r="G85" s="139">
        <v>0</v>
      </c>
      <c r="H85" s="139">
        <v>0</v>
      </c>
      <c r="I85" s="139">
        <v>0</v>
      </c>
      <c r="J85" s="139">
        <v>1662932.2</v>
      </c>
      <c r="K85" s="139">
        <v>11106</v>
      </c>
      <c r="L85" s="139">
        <v>0</v>
      </c>
      <c r="M85" s="139">
        <v>0</v>
      </c>
      <c r="N85" s="139">
        <v>1651826.2</v>
      </c>
      <c r="O85" s="139">
        <v>1662932.2</v>
      </c>
    </row>
    <row r="86" spans="1:15" s="114" customFormat="1" ht="31.15" customHeight="1">
      <c r="A86" s="148"/>
      <c r="B86" s="132" t="s">
        <v>194</v>
      </c>
      <c r="C86" s="132"/>
      <c r="D86" s="133" t="s">
        <v>195</v>
      </c>
      <c r="E86" s="149">
        <v>398695638.19999999</v>
      </c>
      <c r="F86" s="149">
        <v>384274512.39999998</v>
      </c>
      <c r="G86" s="134">
        <v>0</v>
      </c>
      <c r="H86" s="134">
        <v>0</v>
      </c>
      <c r="I86" s="134">
        <v>0</v>
      </c>
      <c r="J86" s="134">
        <v>8300</v>
      </c>
      <c r="K86" s="134">
        <v>8300</v>
      </c>
      <c r="L86" s="134">
        <v>0</v>
      </c>
      <c r="M86" s="134">
        <v>0</v>
      </c>
      <c r="N86" s="134">
        <v>0</v>
      </c>
      <c r="O86" s="149">
        <v>398703938.19999999</v>
      </c>
    </row>
    <row r="87" spans="1:15" ht="31.15" customHeight="1">
      <c r="B87" s="135" t="s">
        <v>196</v>
      </c>
      <c r="C87" s="135"/>
      <c r="D87" s="136" t="s">
        <v>195</v>
      </c>
      <c r="E87" s="149">
        <v>398695638.19999999</v>
      </c>
      <c r="F87" s="149">
        <v>384274512.39999998</v>
      </c>
      <c r="G87" s="134">
        <v>0</v>
      </c>
      <c r="H87" s="134">
        <v>0</v>
      </c>
      <c r="I87" s="134">
        <v>0</v>
      </c>
      <c r="J87" s="134">
        <v>8300</v>
      </c>
      <c r="K87" s="134">
        <v>8300</v>
      </c>
      <c r="L87" s="134">
        <v>0</v>
      </c>
      <c r="M87" s="134">
        <v>0</v>
      </c>
      <c r="N87" s="134">
        <v>0</v>
      </c>
      <c r="O87" s="149">
        <v>398703938.19999999</v>
      </c>
    </row>
    <row r="88" spans="1:15" ht="21" customHeight="1">
      <c r="B88" s="137" t="s">
        <v>197</v>
      </c>
      <c r="C88" s="137" t="s">
        <v>94</v>
      </c>
      <c r="D88" s="138" t="s">
        <v>180</v>
      </c>
      <c r="E88" s="139">
        <v>0</v>
      </c>
      <c r="F88" s="139">
        <v>0</v>
      </c>
      <c r="G88" s="139">
        <v>0</v>
      </c>
      <c r="H88" s="139">
        <v>0</v>
      </c>
      <c r="I88" s="139">
        <v>0</v>
      </c>
      <c r="J88" s="139">
        <v>0</v>
      </c>
      <c r="K88" s="139">
        <v>0</v>
      </c>
      <c r="L88" s="139">
        <v>0</v>
      </c>
      <c r="M88" s="139">
        <v>0</v>
      </c>
      <c r="N88" s="139">
        <v>0</v>
      </c>
      <c r="O88" s="147">
        <v>0</v>
      </c>
    </row>
    <row r="89" spans="1:15" s="114" customFormat="1" ht="33" customHeight="1">
      <c r="A89" s="148"/>
      <c r="B89" s="132" t="s">
        <v>198</v>
      </c>
      <c r="C89" s="132"/>
      <c r="D89" s="133" t="s">
        <v>199</v>
      </c>
      <c r="E89" s="134">
        <v>299084.40000000002</v>
      </c>
      <c r="F89" s="134">
        <v>299084.40000000002</v>
      </c>
      <c r="G89" s="134">
        <v>221694.9</v>
      </c>
      <c r="H89" s="134">
        <v>3257.6</v>
      </c>
      <c r="I89" s="134">
        <v>0</v>
      </c>
      <c r="J89" s="134">
        <v>0</v>
      </c>
      <c r="K89" s="134">
        <v>0</v>
      </c>
      <c r="L89" s="134">
        <v>0</v>
      </c>
      <c r="M89" s="134">
        <v>0</v>
      </c>
      <c r="N89" s="134">
        <v>0</v>
      </c>
      <c r="O89" s="149">
        <v>299084.40000000002</v>
      </c>
    </row>
    <row r="90" spans="1:15" ht="33" customHeight="1">
      <c r="B90" s="135" t="s">
        <v>200</v>
      </c>
      <c r="C90" s="135"/>
      <c r="D90" s="136" t="s">
        <v>199</v>
      </c>
      <c r="E90" s="134">
        <v>299084.40000000002</v>
      </c>
      <c r="F90" s="134">
        <v>299084.40000000002</v>
      </c>
      <c r="G90" s="134">
        <v>221694.9</v>
      </c>
      <c r="H90" s="134">
        <v>3257.6</v>
      </c>
      <c r="I90" s="134">
        <v>0</v>
      </c>
      <c r="J90" s="134">
        <v>0</v>
      </c>
      <c r="K90" s="134">
        <v>0</v>
      </c>
      <c r="L90" s="134">
        <v>0</v>
      </c>
      <c r="M90" s="134">
        <v>0</v>
      </c>
      <c r="N90" s="134">
        <v>0</v>
      </c>
      <c r="O90" s="149">
        <v>299084.40000000002</v>
      </c>
    </row>
    <row r="91" spans="1:15" ht="34.9" customHeight="1">
      <c r="B91" s="137" t="s">
        <v>201</v>
      </c>
      <c r="C91" s="137" t="s">
        <v>202</v>
      </c>
      <c r="D91" s="138" t="s">
        <v>203</v>
      </c>
      <c r="E91" s="139">
        <v>296426</v>
      </c>
      <c r="F91" s="139">
        <v>296426</v>
      </c>
      <c r="G91" s="139">
        <v>221694.9</v>
      </c>
      <c r="H91" s="139">
        <v>3257.6</v>
      </c>
      <c r="I91" s="139">
        <v>0</v>
      </c>
      <c r="J91" s="139">
        <v>0</v>
      </c>
      <c r="K91" s="139">
        <v>0</v>
      </c>
      <c r="L91" s="139">
        <v>0</v>
      </c>
      <c r="M91" s="139">
        <v>0</v>
      </c>
      <c r="N91" s="139">
        <v>0</v>
      </c>
      <c r="O91" s="147">
        <v>296426</v>
      </c>
    </row>
  </sheetData>
  <mergeCells count="16">
    <mergeCell ref="L1:O1"/>
    <mergeCell ref="B2:O2"/>
    <mergeCell ref="E5:I5"/>
    <mergeCell ref="J5:N5"/>
    <mergeCell ref="G6:H6"/>
    <mergeCell ref="L6:M6"/>
    <mergeCell ref="B5:B7"/>
    <mergeCell ref="C5:C7"/>
    <mergeCell ref="D5:D7"/>
    <mergeCell ref="E6:E7"/>
    <mergeCell ref="F6:F7"/>
    <mergeCell ref="I6:I7"/>
    <mergeCell ref="J6:J7"/>
    <mergeCell ref="K6:K7"/>
    <mergeCell ref="N6:N7"/>
    <mergeCell ref="O5:O7"/>
  </mergeCells>
  <pageMargins left="0.59055118110236204" right="0.39370078740157499" top="0.39370078740157499" bottom="0.39370078740157499" header="0.196850393700787" footer="0.196850393700787"/>
  <pageSetup paperSize="9" scale="59" fitToHeight="0" orientation="landscape"/>
  <headerFooter scaleWithDoc="0" alignWithMargins="0">
    <oddFooter>&amp;R&amp;8&amp;P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9"/>
  <sheetViews>
    <sheetView showGridLines="0" showZeros="0" topLeftCell="B1" zoomScaleNormal="100" workbookViewId="0">
      <selection activeCell="B1" sqref="B1"/>
    </sheetView>
  </sheetViews>
  <sheetFormatPr defaultColWidth="8.42578125" defaultRowHeight="12.75"/>
  <cols>
    <col min="1" max="1" width="8.42578125" style="90" hidden="1" customWidth="1"/>
    <col min="2" max="2" width="12.140625" style="91" customWidth="1"/>
    <col min="3" max="3" width="12.42578125" style="91" customWidth="1"/>
    <col min="4" max="4" width="46.85546875" style="92" customWidth="1"/>
    <col min="5" max="5" width="14" style="92" customWidth="1"/>
    <col min="6" max="6" width="14.7109375" style="92" customWidth="1"/>
    <col min="7" max="7" width="14.28515625" style="92" customWidth="1"/>
    <col min="8" max="8" width="15" style="92" customWidth="1"/>
    <col min="9" max="9" width="14.28515625" style="92" customWidth="1"/>
    <col min="10" max="10" width="15" style="92" customWidth="1"/>
    <col min="11" max="12" width="14" style="92" customWidth="1"/>
    <col min="13" max="13" width="14.28515625" style="92" customWidth="1"/>
    <col min="14" max="17" width="8.42578125" style="92" customWidth="1"/>
    <col min="18" max="16384" width="8.42578125" style="92"/>
  </cols>
  <sheetData>
    <row r="1" spans="1:17" ht="64.900000000000006" customHeight="1">
      <c r="B1" s="93"/>
      <c r="C1" s="93"/>
      <c r="D1" s="94"/>
      <c r="E1" s="94"/>
      <c r="F1" s="94"/>
      <c r="G1" s="94"/>
      <c r="H1" s="94"/>
      <c r="I1" s="94"/>
      <c r="J1" s="216" t="s">
        <v>204</v>
      </c>
      <c r="K1" s="216"/>
      <c r="L1" s="216"/>
      <c r="M1" s="216"/>
    </row>
    <row r="2" spans="1:17" ht="58.5" customHeight="1">
      <c r="B2" s="217" t="s">
        <v>205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7" s="88" customFormat="1" ht="18.75">
      <c r="A3" s="95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111" t="s">
        <v>3</v>
      </c>
      <c r="N3" s="95"/>
      <c r="O3" s="95"/>
      <c r="P3" s="95"/>
      <c r="Q3" s="95"/>
    </row>
    <row r="4" spans="1:17" ht="21.6" customHeight="1">
      <c r="A4" s="97"/>
      <c r="B4" s="214" t="s">
        <v>32</v>
      </c>
      <c r="C4" s="214" t="s">
        <v>33</v>
      </c>
      <c r="D4" s="215" t="s">
        <v>206</v>
      </c>
      <c r="E4" s="218" t="s">
        <v>207</v>
      </c>
      <c r="F4" s="218"/>
      <c r="G4" s="218"/>
      <c r="H4" s="218" t="s">
        <v>208</v>
      </c>
      <c r="I4" s="218"/>
      <c r="J4" s="218"/>
      <c r="K4" s="218" t="s">
        <v>209</v>
      </c>
      <c r="L4" s="218"/>
      <c r="M4" s="218"/>
      <c r="N4" s="90"/>
      <c r="O4" s="90"/>
      <c r="P4" s="90"/>
      <c r="Q4" s="90"/>
    </row>
    <row r="5" spans="1:17" ht="64.5" customHeight="1">
      <c r="A5" s="99"/>
      <c r="B5" s="214"/>
      <c r="C5" s="214"/>
      <c r="D5" s="215"/>
      <c r="E5" s="98" t="s">
        <v>24</v>
      </c>
      <c r="F5" s="98" t="s">
        <v>8</v>
      </c>
      <c r="G5" s="98" t="s">
        <v>210</v>
      </c>
      <c r="H5" s="98" t="s">
        <v>24</v>
      </c>
      <c r="I5" s="98" t="s">
        <v>8</v>
      </c>
      <c r="J5" s="98" t="s">
        <v>210</v>
      </c>
      <c r="K5" s="98" t="s">
        <v>24</v>
      </c>
      <c r="L5" s="98" t="s">
        <v>8</v>
      </c>
      <c r="M5" s="98" t="s">
        <v>210</v>
      </c>
      <c r="N5" s="90"/>
      <c r="O5" s="90"/>
      <c r="P5" s="90"/>
      <c r="Q5" s="90"/>
    </row>
    <row r="6" spans="1:17" ht="19.899999999999999" customHeight="1">
      <c r="B6" s="213" t="s">
        <v>211</v>
      </c>
      <c r="C6" s="213"/>
      <c r="D6" s="213"/>
      <c r="E6" s="100">
        <v>15159102</v>
      </c>
      <c r="F6" s="100">
        <v>43425267.100000001</v>
      </c>
      <c r="G6" s="100">
        <v>58584369.100000001</v>
      </c>
      <c r="H6" s="100">
        <v>-13955383.4</v>
      </c>
      <c r="I6" s="100">
        <v>-3558081.8</v>
      </c>
      <c r="J6" s="100">
        <v>-17513465.199999999</v>
      </c>
      <c r="K6" s="100">
        <v>1203718.6000000001</v>
      </c>
      <c r="L6" s="100">
        <v>39867185.299999997</v>
      </c>
      <c r="M6" s="100">
        <v>41070903.899999999</v>
      </c>
    </row>
    <row r="7" spans="1:17" ht="18" customHeight="1">
      <c r="B7" s="101" t="s">
        <v>50</v>
      </c>
      <c r="C7" s="101"/>
      <c r="D7" s="102" t="s">
        <v>51</v>
      </c>
      <c r="E7" s="103"/>
      <c r="F7" s="103"/>
      <c r="G7" s="103">
        <v>0</v>
      </c>
      <c r="H7" s="103">
        <v>-197444.5</v>
      </c>
      <c r="I7" s="103">
        <v>-1283745.1000000001</v>
      </c>
      <c r="J7" s="103">
        <v>-1481189.6</v>
      </c>
      <c r="K7" s="103">
        <v>-197444.5</v>
      </c>
      <c r="L7" s="103">
        <v>-1283745.1000000001</v>
      </c>
      <c r="M7" s="103">
        <v>-1481189.6</v>
      </c>
    </row>
    <row r="8" spans="1:17" ht="18.600000000000001" customHeight="1">
      <c r="B8" s="104" t="s">
        <v>52</v>
      </c>
      <c r="C8" s="104"/>
      <c r="D8" s="105" t="s">
        <v>53</v>
      </c>
      <c r="E8" s="103"/>
      <c r="F8" s="103"/>
      <c r="G8" s="103"/>
      <c r="H8" s="103">
        <v>-197444.5</v>
      </c>
      <c r="I8" s="103">
        <v>-1283745.1000000001</v>
      </c>
      <c r="J8" s="103">
        <v>-1481189.6</v>
      </c>
      <c r="K8" s="103">
        <v>-197444.5</v>
      </c>
      <c r="L8" s="103">
        <v>-1283745.1000000001</v>
      </c>
      <c r="M8" s="103">
        <v>-1481189.6</v>
      </c>
    </row>
    <row r="9" spans="1:17" ht="75.75" customHeight="1">
      <c r="B9" s="106" t="s">
        <v>212</v>
      </c>
      <c r="C9" s="106" t="s">
        <v>213</v>
      </c>
      <c r="D9" s="107" t="s">
        <v>214</v>
      </c>
      <c r="E9" s="108"/>
      <c r="F9" s="108"/>
      <c r="G9" s="108"/>
      <c r="H9" s="108">
        <v>0</v>
      </c>
      <c r="I9" s="108">
        <v>-1277000</v>
      </c>
      <c r="J9" s="108">
        <v>-1277000</v>
      </c>
      <c r="K9" s="108"/>
      <c r="L9" s="108">
        <v>-1277000</v>
      </c>
      <c r="M9" s="108">
        <v>-1277000</v>
      </c>
    </row>
    <row r="10" spans="1:17" ht="18" customHeight="1">
      <c r="B10" s="101">
        <v>2500000</v>
      </c>
      <c r="C10" s="101"/>
      <c r="D10" s="109" t="s">
        <v>71</v>
      </c>
      <c r="E10" s="103">
        <v>0</v>
      </c>
      <c r="F10" s="103">
        <v>0</v>
      </c>
      <c r="G10" s="103">
        <v>0</v>
      </c>
      <c r="H10" s="103"/>
      <c r="I10" s="103">
        <v>-1807695.4</v>
      </c>
      <c r="J10" s="103">
        <v>-1807695.4</v>
      </c>
      <c r="K10" s="103"/>
      <c r="L10" s="103">
        <v>-1807695.4</v>
      </c>
      <c r="M10" s="103">
        <v>-1807695.4</v>
      </c>
    </row>
    <row r="11" spans="1:17" ht="18.600000000000001" customHeight="1">
      <c r="B11" s="104">
        <v>2501000</v>
      </c>
      <c r="C11" s="104"/>
      <c r="D11" s="105" t="s">
        <v>215</v>
      </c>
      <c r="E11" s="103">
        <v>0</v>
      </c>
      <c r="F11" s="103">
        <v>0</v>
      </c>
      <c r="G11" s="103">
        <v>0</v>
      </c>
      <c r="H11" s="103"/>
      <c r="I11" s="103">
        <v>-1807695.4</v>
      </c>
      <c r="J11" s="103">
        <v>-1807695.4</v>
      </c>
      <c r="K11" s="103"/>
      <c r="L11" s="103">
        <v>-1807695.4</v>
      </c>
      <c r="M11" s="103">
        <v>-1807695.4</v>
      </c>
    </row>
    <row r="12" spans="1:17" ht="69" customHeight="1">
      <c r="B12" s="106">
        <v>2501560</v>
      </c>
      <c r="C12" s="106">
        <v>1010</v>
      </c>
      <c r="D12" s="107" t="s">
        <v>216</v>
      </c>
      <c r="E12" s="108">
        <v>0</v>
      </c>
      <c r="F12" s="108">
        <v>0</v>
      </c>
      <c r="G12" s="108">
        <v>0</v>
      </c>
      <c r="H12" s="108">
        <v>0</v>
      </c>
      <c r="I12" s="108">
        <v>-1807695.4</v>
      </c>
      <c r="J12" s="108">
        <v>-1807695.4</v>
      </c>
      <c r="K12" s="108"/>
      <c r="L12" s="108">
        <v>-1807695.4</v>
      </c>
      <c r="M12" s="108">
        <v>-1807695.4</v>
      </c>
    </row>
    <row r="13" spans="1:17" ht="18" customHeight="1">
      <c r="B13" s="101" t="s">
        <v>78</v>
      </c>
      <c r="C13" s="101"/>
      <c r="D13" s="102" t="s">
        <v>79</v>
      </c>
      <c r="E13" s="103"/>
      <c r="F13" s="103"/>
      <c r="G13" s="103"/>
      <c r="H13" s="103"/>
      <c r="I13" s="103"/>
      <c r="J13" s="103"/>
      <c r="K13" s="103"/>
      <c r="L13" s="103"/>
      <c r="M13" s="103"/>
    </row>
    <row r="14" spans="1:17" ht="48" customHeight="1">
      <c r="B14" s="104" t="s">
        <v>80</v>
      </c>
      <c r="C14" s="104"/>
      <c r="D14" s="105" t="s">
        <v>217</v>
      </c>
      <c r="E14" s="103"/>
      <c r="F14" s="103"/>
      <c r="G14" s="103"/>
      <c r="H14" s="103"/>
      <c r="I14" s="103"/>
      <c r="J14" s="103"/>
      <c r="K14" s="103"/>
      <c r="L14" s="103"/>
      <c r="M14" s="103"/>
    </row>
    <row r="15" spans="1:17" ht="50.25" customHeight="1">
      <c r="B15" s="106" t="s">
        <v>218</v>
      </c>
      <c r="C15" s="106" t="s">
        <v>97</v>
      </c>
      <c r="D15" s="107" t="s">
        <v>219</v>
      </c>
      <c r="E15" s="108"/>
      <c r="F15" s="108"/>
      <c r="G15" s="108"/>
      <c r="H15" s="108"/>
      <c r="I15" s="108"/>
      <c r="J15" s="108"/>
      <c r="K15" s="108"/>
      <c r="L15" s="108"/>
      <c r="M15" s="108"/>
    </row>
    <row r="16" spans="1:17" ht="56.25" customHeight="1">
      <c r="B16" s="106" t="s">
        <v>220</v>
      </c>
      <c r="C16" s="106" t="s">
        <v>97</v>
      </c>
      <c r="D16" s="107" t="s">
        <v>221</v>
      </c>
      <c r="E16" s="108"/>
      <c r="F16" s="108"/>
      <c r="G16" s="108"/>
      <c r="H16" s="108"/>
      <c r="I16" s="108"/>
      <c r="J16" s="108"/>
      <c r="K16" s="108"/>
      <c r="L16" s="108"/>
      <c r="M16" s="108"/>
    </row>
    <row r="17" spans="2:13" ht="47.25" customHeight="1">
      <c r="B17" s="106" t="s">
        <v>222</v>
      </c>
      <c r="C17" s="106" t="s">
        <v>223</v>
      </c>
      <c r="D17" s="107" t="s">
        <v>224</v>
      </c>
      <c r="E17" s="108"/>
      <c r="F17" s="108"/>
      <c r="G17" s="108"/>
      <c r="H17" s="108"/>
      <c r="I17" s="108"/>
      <c r="J17" s="108"/>
      <c r="K17" s="108"/>
      <c r="L17" s="108"/>
      <c r="M17" s="108"/>
    </row>
    <row r="18" spans="2:13" ht="75" customHeight="1">
      <c r="B18" s="106" t="s">
        <v>225</v>
      </c>
      <c r="C18" s="106" t="s">
        <v>97</v>
      </c>
      <c r="D18" s="107" t="s">
        <v>226</v>
      </c>
      <c r="E18" s="108"/>
      <c r="F18" s="108"/>
      <c r="G18" s="108"/>
      <c r="H18" s="108"/>
      <c r="I18" s="108"/>
      <c r="J18" s="108"/>
      <c r="K18" s="108"/>
      <c r="L18" s="108"/>
      <c r="M18" s="108"/>
    </row>
    <row r="19" spans="2:13" ht="86.25" customHeight="1">
      <c r="B19" s="106" t="s">
        <v>227</v>
      </c>
      <c r="C19" s="106" t="s">
        <v>97</v>
      </c>
      <c r="D19" s="107" t="s">
        <v>228</v>
      </c>
      <c r="E19" s="108"/>
      <c r="F19" s="108"/>
      <c r="G19" s="108"/>
      <c r="H19" s="108"/>
      <c r="I19" s="108"/>
      <c r="J19" s="108"/>
      <c r="K19" s="108"/>
      <c r="L19" s="108"/>
      <c r="M19" s="108"/>
    </row>
    <row r="20" spans="2:13" ht="98.25" customHeight="1">
      <c r="B20" s="106" t="s">
        <v>229</v>
      </c>
      <c r="C20" s="106" t="s">
        <v>106</v>
      </c>
      <c r="D20" s="107" t="s">
        <v>230</v>
      </c>
      <c r="E20" s="108"/>
      <c r="F20" s="108"/>
      <c r="G20" s="108"/>
      <c r="H20" s="108"/>
      <c r="I20" s="108"/>
      <c r="J20" s="108"/>
      <c r="K20" s="108"/>
      <c r="L20" s="108"/>
      <c r="M20" s="108"/>
    </row>
    <row r="21" spans="2:13" ht="23.25" customHeight="1">
      <c r="B21" s="106" t="s">
        <v>231</v>
      </c>
      <c r="C21" s="106" t="s">
        <v>106</v>
      </c>
      <c r="D21" s="107" t="s">
        <v>232</v>
      </c>
      <c r="E21" s="108"/>
      <c r="F21" s="108"/>
      <c r="G21" s="108"/>
      <c r="H21" s="108"/>
      <c r="I21" s="108"/>
      <c r="J21" s="108"/>
      <c r="K21" s="108"/>
      <c r="L21" s="108"/>
      <c r="M21" s="108"/>
    </row>
    <row r="22" spans="2:13" ht="18.600000000000001" customHeight="1">
      <c r="B22" s="106" t="s">
        <v>233</v>
      </c>
      <c r="C22" s="106" t="s">
        <v>234</v>
      </c>
      <c r="D22" s="107" t="s">
        <v>235</v>
      </c>
      <c r="E22" s="108"/>
      <c r="F22" s="108"/>
      <c r="G22" s="108"/>
      <c r="H22" s="108"/>
      <c r="I22" s="108"/>
      <c r="J22" s="108"/>
      <c r="K22" s="108"/>
      <c r="L22" s="108"/>
      <c r="M22" s="108"/>
    </row>
    <row r="23" spans="2:13" ht="18.600000000000001" customHeight="1">
      <c r="B23" s="106" t="s">
        <v>236</v>
      </c>
      <c r="C23" s="106" t="s">
        <v>106</v>
      </c>
      <c r="D23" s="107" t="s">
        <v>237</v>
      </c>
      <c r="E23" s="108"/>
      <c r="F23" s="108"/>
      <c r="G23" s="108"/>
      <c r="H23" s="108"/>
      <c r="I23" s="108"/>
      <c r="J23" s="108"/>
      <c r="K23" s="108"/>
      <c r="L23" s="108"/>
      <c r="M23" s="108"/>
    </row>
    <row r="24" spans="2:13" ht="31.9" customHeight="1">
      <c r="B24" s="101" t="s">
        <v>134</v>
      </c>
      <c r="C24" s="101"/>
      <c r="D24" s="102" t="s">
        <v>238</v>
      </c>
      <c r="E24" s="103">
        <v>0</v>
      </c>
      <c r="F24" s="103">
        <v>20185148.199999999</v>
      </c>
      <c r="G24" s="103">
        <v>20185148.199999999</v>
      </c>
      <c r="H24" s="103">
        <v>0</v>
      </c>
      <c r="I24" s="103">
        <v>-59010</v>
      </c>
      <c r="J24" s="103">
        <v>-59010</v>
      </c>
      <c r="K24" s="103">
        <v>0</v>
      </c>
      <c r="L24" s="103">
        <v>20126138.199999999</v>
      </c>
      <c r="M24" s="103">
        <v>20126138.199999999</v>
      </c>
    </row>
    <row r="25" spans="2:13" ht="31.9" customHeight="1">
      <c r="B25" s="104" t="s">
        <v>136</v>
      </c>
      <c r="C25" s="104"/>
      <c r="D25" s="105" t="s">
        <v>239</v>
      </c>
      <c r="E25" s="103">
        <v>0</v>
      </c>
      <c r="F25" s="103">
        <v>20185148.199999999</v>
      </c>
      <c r="G25" s="103">
        <v>20185148.199999999</v>
      </c>
      <c r="H25" s="103">
        <v>0</v>
      </c>
      <c r="I25" s="103">
        <v>-59010</v>
      </c>
      <c r="J25" s="103">
        <v>-59010</v>
      </c>
      <c r="K25" s="103">
        <v>0</v>
      </c>
      <c r="L25" s="103">
        <v>20126138.199999999</v>
      </c>
      <c r="M25" s="103">
        <v>20126138.199999999</v>
      </c>
    </row>
    <row r="26" spans="2:13" ht="45" customHeight="1">
      <c r="B26" s="106" t="s">
        <v>240</v>
      </c>
      <c r="C26" s="106" t="s">
        <v>97</v>
      </c>
      <c r="D26" s="107" t="s">
        <v>219</v>
      </c>
      <c r="E26" s="108">
        <v>0</v>
      </c>
      <c r="F26" s="108">
        <v>0</v>
      </c>
      <c r="G26" s="108">
        <v>0</v>
      </c>
      <c r="H26" s="108">
        <v>0</v>
      </c>
      <c r="I26" s="108">
        <v>-21000</v>
      </c>
      <c r="J26" s="108">
        <v>-21000</v>
      </c>
      <c r="K26" s="108">
        <v>0</v>
      </c>
      <c r="L26" s="108">
        <v>-21000</v>
      </c>
      <c r="M26" s="108">
        <v>-21000</v>
      </c>
    </row>
    <row r="27" spans="2:13" ht="55.5" customHeight="1">
      <c r="B27" s="106" t="s">
        <v>241</v>
      </c>
      <c r="C27" s="106" t="s">
        <v>97</v>
      </c>
      <c r="D27" s="107" t="s">
        <v>242</v>
      </c>
      <c r="E27" s="108">
        <v>0</v>
      </c>
      <c r="F27" s="108">
        <v>25010</v>
      </c>
      <c r="G27" s="108">
        <v>25010</v>
      </c>
      <c r="H27" s="108">
        <v>0</v>
      </c>
      <c r="I27" s="108">
        <v>0</v>
      </c>
      <c r="J27" s="108">
        <v>0</v>
      </c>
      <c r="K27" s="108">
        <v>0</v>
      </c>
      <c r="L27" s="108">
        <v>25010</v>
      </c>
      <c r="M27" s="108">
        <v>25010</v>
      </c>
    </row>
    <row r="28" spans="2:13" ht="45" customHeight="1">
      <c r="B28" s="106" t="s">
        <v>243</v>
      </c>
      <c r="C28" s="106" t="s">
        <v>223</v>
      </c>
      <c r="D28" s="107" t="s">
        <v>224</v>
      </c>
      <c r="E28" s="108">
        <v>0</v>
      </c>
      <c r="F28" s="108">
        <v>0</v>
      </c>
      <c r="G28" s="108">
        <v>0</v>
      </c>
      <c r="H28" s="108">
        <v>0</v>
      </c>
      <c r="I28" s="108">
        <v>-25010</v>
      </c>
      <c r="J28" s="108">
        <v>-25010</v>
      </c>
      <c r="K28" s="108">
        <v>0</v>
      </c>
      <c r="L28" s="108">
        <v>-25010</v>
      </c>
      <c r="M28" s="108">
        <v>-25010</v>
      </c>
    </row>
    <row r="29" spans="2:13" ht="82.5" customHeight="1">
      <c r="B29" s="106" t="s">
        <v>244</v>
      </c>
      <c r="C29" s="106" t="s">
        <v>97</v>
      </c>
      <c r="D29" s="107" t="s">
        <v>245</v>
      </c>
      <c r="E29" s="108">
        <v>0</v>
      </c>
      <c r="F29" s="108">
        <v>0</v>
      </c>
      <c r="G29" s="108">
        <v>0</v>
      </c>
      <c r="H29" s="108">
        <v>0</v>
      </c>
      <c r="I29" s="108">
        <v>-13000</v>
      </c>
      <c r="J29" s="108">
        <v>-13000</v>
      </c>
      <c r="K29" s="108">
        <v>0</v>
      </c>
      <c r="L29" s="108">
        <v>-13000</v>
      </c>
      <c r="M29" s="108">
        <v>-13000</v>
      </c>
    </row>
    <row r="30" spans="2:13" ht="85.5" customHeight="1">
      <c r="B30" s="106" t="s">
        <v>246</v>
      </c>
      <c r="C30" s="106" t="s">
        <v>97</v>
      </c>
      <c r="D30" s="107" t="s">
        <v>247</v>
      </c>
      <c r="E30" s="108">
        <v>0</v>
      </c>
      <c r="F30" s="108">
        <v>16800</v>
      </c>
      <c r="G30" s="108">
        <v>16800</v>
      </c>
      <c r="H30" s="108">
        <v>0</v>
      </c>
      <c r="I30" s="108">
        <v>0</v>
      </c>
      <c r="J30" s="108">
        <v>0</v>
      </c>
      <c r="K30" s="108">
        <v>0</v>
      </c>
      <c r="L30" s="108">
        <v>16800</v>
      </c>
      <c r="M30" s="108">
        <v>16800</v>
      </c>
    </row>
    <row r="31" spans="2:13" ht="96.75" customHeight="1">
      <c r="B31" s="106" t="s">
        <v>248</v>
      </c>
      <c r="C31" s="106" t="s">
        <v>106</v>
      </c>
      <c r="D31" s="107" t="s">
        <v>230</v>
      </c>
      <c r="E31" s="108">
        <v>0</v>
      </c>
      <c r="F31" s="108">
        <v>3948434.4</v>
      </c>
      <c r="G31" s="108">
        <v>3948434.4</v>
      </c>
      <c r="H31" s="108">
        <v>0</v>
      </c>
      <c r="I31" s="108">
        <v>0</v>
      </c>
      <c r="J31" s="108">
        <v>0</v>
      </c>
      <c r="K31" s="108">
        <v>0</v>
      </c>
      <c r="L31" s="108">
        <v>3948434.4</v>
      </c>
      <c r="M31" s="108">
        <v>3948434.4</v>
      </c>
    </row>
    <row r="32" spans="2:13" ht="21.75" customHeight="1">
      <c r="B32" s="106" t="s">
        <v>249</v>
      </c>
      <c r="C32" s="106" t="s">
        <v>106</v>
      </c>
      <c r="D32" s="107" t="s">
        <v>232</v>
      </c>
      <c r="E32" s="108">
        <v>0</v>
      </c>
      <c r="F32" s="108">
        <v>4661793.4000000004</v>
      </c>
      <c r="G32" s="108">
        <v>4661793.4000000004</v>
      </c>
      <c r="H32" s="108">
        <v>0</v>
      </c>
      <c r="I32" s="108">
        <v>0</v>
      </c>
      <c r="J32" s="108">
        <v>0</v>
      </c>
      <c r="K32" s="108">
        <v>0</v>
      </c>
      <c r="L32" s="108">
        <v>4661793.4000000004</v>
      </c>
      <c r="M32" s="108">
        <v>4661793.4000000004</v>
      </c>
    </row>
    <row r="33" spans="1:13" ht="18.600000000000001" customHeight="1">
      <c r="B33" s="106" t="s">
        <v>250</v>
      </c>
      <c r="C33" s="106" t="s">
        <v>234</v>
      </c>
      <c r="D33" s="107" t="s">
        <v>235</v>
      </c>
      <c r="E33" s="108">
        <v>0</v>
      </c>
      <c r="F33" s="108">
        <v>1013040</v>
      </c>
      <c r="G33" s="108">
        <v>1013040</v>
      </c>
      <c r="H33" s="108">
        <v>0</v>
      </c>
      <c r="I33" s="108">
        <v>0</v>
      </c>
      <c r="J33" s="108">
        <v>0</v>
      </c>
      <c r="K33" s="108">
        <v>0</v>
      </c>
      <c r="L33" s="108">
        <v>1013040</v>
      </c>
      <c r="M33" s="108">
        <v>1013040</v>
      </c>
    </row>
    <row r="34" spans="1:13" ht="18.600000000000001" customHeight="1">
      <c r="B34" s="106" t="s">
        <v>251</v>
      </c>
      <c r="C34" s="106" t="s">
        <v>106</v>
      </c>
      <c r="D34" s="107" t="s">
        <v>237</v>
      </c>
      <c r="E34" s="108">
        <v>0</v>
      </c>
      <c r="F34" s="108">
        <v>1128462.8999999999</v>
      </c>
      <c r="G34" s="108">
        <v>1128462.8999999999</v>
      </c>
      <c r="H34" s="108">
        <v>0</v>
      </c>
      <c r="I34" s="108">
        <v>0</v>
      </c>
      <c r="J34" s="108">
        <v>0</v>
      </c>
      <c r="K34" s="108">
        <v>0</v>
      </c>
      <c r="L34" s="108">
        <v>1128462.8999999999</v>
      </c>
      <c r="M34" s="108">
        <v>1128462.8999999999</v>
      </c>
    </row>
    <row r="35" spans="1:13" ht="31.9" customHeight="1">
      <c r="B35" s="101" t="s">
        <v>164</v>
      </c>
      <c r="C35" s="101"/>
      <c r="D35" s="102" t="s">
        <v>252</v>
      </c>
      <c r="E35" s="103">
        <v>0</v>
      </c>
      <c r="F35" s="103">
        <v>12502731</v>
      </c>
      <c r="G35" s="103">
        <v>12502731</v>
      </c>
      <c r="H35" s="103">
        <v>0</v>
      </c>
      <c r="I35" s="103">
        <v>0</v>
      </c>
      <c r="J35" s="103">
        <v>0</v>
      </c>
      <c r="K35" s="103">
        <v>0</v>
      </c>
      <c r="L35" s="103">
        <v>12502731</v>
      </c>
      <c r="M35" s="103">
        <v>12502731</v>
      </c>
    </row>
    <row r="36" spans="1:13" ht="48.75" customHeight="1">
      <c r="B36" s="104" t="s">
        <v>166</v>
      </c>
      <c r="C36" s="104"/>
      <c r="D36" s="105" t="s">
        <v>253</v>
      </c>
      <c r="E36" s="103">
        <v>0</v>
      </c>
      <c r="F36" s="103">
        <v>12502731</v>
      </c>
      <c r="G36" s="103">
        <v>12502731</v>
      </c>
      <c r="H36" s="103">
        <v>0</v>
      </c>
      <c r="I36" s="103">
        <v>0</v>
      </c>
      <c r="J36" s="103">
        <v>0</v>
      </c>
      <c r="K36" s="103">
        <v>0</v>
      </c>
      <c r="L36" s="103">
        <v>12502731</v>
      </c>
      <c r="M36" s="103">
        <v>12502731</v>
      </c>
    </row>
    <row r="37" spans="1:13" ht="31.9" customHeight="1">
      <c r="B37" s="106" t="s">
        <v>254</v>
      </c>
      <c r="C37" s="106" t="s">
        <v>169</v>
      </c>
      <c r="D37" s="107" t="s">
        <v>255</v>
      </c>
      <c r="E37" s="108">
        <v>0</v>
      </c>
      <c r="F37" s="108">
        <v>1115940</v>
      </c>
      <c r="G37" s="108">
        <v>1115940</v>
      </c>
      <c r="H37" s="108">
        <v>0</v>
      </c>
      <c r="I37" s="108">
        <v>0</v>
      </c>
      <c r="J37" s="108">
        <v>0</v>
      </c>
      <c r="K37" s="108">
        <v>0</v>
      </c>
      <c r="L37" s="108">
        <v>1115940</v>
      </c>
      <c r="M37" s="108">
        <v>1115940</v>
      </c>
    </row>
    <row r="38" spans="1:13" s="89" customFormat="1" ht="47.25" customHeight="1">
      <c r="A38" s="110"/>
      <c r="B38" s="101" t="s">
        <v>173</v>
      </c>
      <c r="C38" s="101"/>
      <c r="D38" s="102" t="s">
        <v>256</v>
      </c>
      <c r="E38" s="103">
        <v>0</v>
      </c>
      <c r="F38" s="103">
        <v>1517287</v>
      </c>
      <c r="G38" s="103">
        <v>1517287</v>
      </c>
      <c r="H38" s="103">
        <v>0</v>
      </c>
      <c r="I38" s="103">
        <v>0</v>
      </c>
      <c r="J38" s="103">
        <v>0</v>
      </c>
      <c r="K38" s="103">
        <v>0</v>
      </c>
      <c r="L38" s="103">
        <v>1517287</v>
      </c>
      <c r="M38" s="103">
        <v>1517287</v>
      </c>
    </row>
    <row r="39" spans="1:13" s="89" customFormat="1" ht="44.25" customHeight="1">
      <c r="A39" s="110"/>
      <c r="B39" s="104" t="s">
        <v>175</v>
      </c>
      <c r="C39" s="104"/>
      <c r="D39" s="105" t="s">
        <v>256</v>
      </c>
      <c r="E39" s="103">
        <v>0</v>
      </c>
      <c r="F39" s="103">
        <v>1517287</v>
      </c>
      <c r="G39" s="103">
        <v>1517287</v>
      </c>
      <c r="H39" s="103">
        <v>0</v>
      </c>
      <c r="I39" s="103">
        <v>0</v>
      </c>
      <c r="J39" s="103">
        <v>0</v>
      </c>
      <c r="K39" s="103">
        <v>0</v>
      </c>
      <c r="L39" s="103">
        <v>1517287</v>
      </c>
      <c r="M39" s="103">
        <v>1517287</v>
      </c>
    </row>
  </sheetData>
  <mergeCells count="9">
    <mergeCell ref="B6:D6"/>
    <mergeCell ref="B4:B5"/>
    <mergeCell ref="C4:C5"/>
    <mergeCell ref="D4:D5"/>
    <mergeCell ref="J1:M1"/>
    <mergeCell ref="B2:M2"/>
    <mergeCell ref="E4:G4"/>
    <mergeCell ref="H4:J4"/>
    <mergeCell ref="K4:M4"/>
  </mergeCells>
  <pageMargins left="0.59055118110236204" right="0.39370078740157499" top="0.78740157480314998" bottom="0.78740157480314998" header="0.511811023622047" footer="0.196850393700787"/>
  <pageSetup paperSize="9" scale="71" fitToHeight="0" orientation="landscape"/>
  <headerFooter alignWithMargins="0">
    <oddFooter>&amp;R&amp;9&amp;P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36"/>
  <sheetViews>
    <sheetView workbookViewId="0"/>
  </sheetViews>
  <sheetFormatPr defaultColWidth="11.42578125" defaultRowHeight="15"/>
  <cols>
    <col min="1" max="1" width="14.140625" style="72" customWidth="1"/>
    <col min="2" max="2" width="52.42578125" style="72" customWidth="1"/>
    <col min="3" max="3" width="49.140625" style="72" customWidth="1"/>
    <col min="4" max="4" width="11.140625" style="72" customWidth="1"/>
    <col min="5" max="16383" width="11.42578125" style="72"/>
  </cols>
  <sheetData>
    <row r="1" spans="1:3" ht="106.5" customHeight="1">
      <c r="B1" s="73"/>
      <c r="C1" s="74" t="s">
        <v>257</v>
      </c>
    </row>
    <row r="2" spans="1:3">
      <c r="B2" s="73"/>
      <c r="C2" s="73"/>
    </row>
    <row r="3" spans="1:3" ht="96" customHeight="1">
      <c r="A3" s="219" t="s">
        <v>258</v>
      </c>
      <c r="B3" s="219"/>
      <c r="C3" s="219"/>
    </row>
    <row r="4" spans="1:3" ht="6.6" customHeight="1">
      <c r="A4" s="75"/>
      <c r="B4" s="75"/>
      <c r="C4" s="75"/>
    </row>
    <row r="5" spans="1:3" s="71" customFormat="1" ht="15" customHeight="1">
      <c r="A5" s="75"/>
      <c r="B5" s="75"/>
      <c r="C5" s="76" t="s">
        <v>3</v>
      </c>
    </row>
    <row r="6" spans="1:3" ht="17.45" customHeight="1">
      <c r="A6" s="220" t="s">
        <v>259</v>
      </c>
      <c r="B6" s="220" t="s">
        <v>260</v>
      </c>
      <c r="C6" s="77" t="s">
        <v>261</v>
      </c>
    </row>
    <row r="7" spans="1:3" ht="17.45" customHeight="1">
      <c r="A7" s="220"/>
      <c r="B7" s="220"/>
      <c r="C7" s="77" t="s">
        <v>262</v>
      </c>
    </row>
    <row r="8" spans="1:3" ht="96.6" customHeight="1">
      <c r="A8" s="220"/>
      <c r="B8" s="220"/>
      <c r="C8" s="78" t="s">
        <v>263</v>
      </c>
    </row>
    <row r="9" spans="1:3" ht="19.149999999999999" customHeight="1">
      <c r="A9" s="79"/>
      <c r="B9" s="80" t="s">
        <v>264</v>
      </c>
      <c r="C9" s="81">
        <v>2080000</v>
      </c>
    </row>
    <row r="10" spans="1:3" ht="18" customHeight="1">
      <c r="A10" s="82"/>
      <c r="B10" s="83"/>
      <c r="C10" s="83"/>
    </row>
    <row r="11" spans="1:3" ht="15.75">
      <c r="A11" s="82"/>
      <c r="B11" s="83"/>
      <c r="C11" s="83"/>
    </row>
    <row r="12" spans="1:3" ht="15.75">
      <c r="A12" s="82"/>
      <c r="B12" s="83"/>
      <c r="C12" s="83"/>
    </row>
    <row r="13" spans="1:3" ht="15.75">
      <c r="A13" s="82"/>
      <c r="B13" s="83"/>
      <c r="C13" s="83"/>
    </row>
    <row r="14" spans="1:3" ht="15.75">
      <c r="A14" s="82"/>
      <c r="B14" s="83"/>
      <c r="C14" s="83"/>
    </row>
    <row r="15" spans="1:3" ht="15.75">
      <c r="A15" s="82"/>
      <c r="B15" s="83"/>
      <c r="C15" s="83"/>
    </row>
    <row r="16" spans="1:3" ht="15.75">
      <c r="A16" s="82"/>
      <c r="B16" s="83"/>
      <c r="C16" s="83"/>
    </row>
    <row r="17" spans="1:3" ht="15.75">
      <c r="A17" s="82"/>
      <c r="B17" s="83"/>
      <c r="C17" s="83"/>
    </row>
    <row r="18" spans="1:3" ht="15.75">
      <c r="A18" s="82"/>
      <c r="B18" s="83"/>
      <c r="C18" s="83"/>
    </row>
    <row r="19" spans="1:3" ht="15.75">
      <c r="A19" s="82"/>
      <c r="B19" s="83"/>
      <c r="C19" s="83"/>
    </row>
    <row r="20" spans="1:3" ht="15.75">
      <c r="A20" s="82"/>
      <c r="B20" s="83"/>
      <c r="C20" s="83"/>
    </row>
    <row r="21" spans="1:3" ht="15.75">
      <c r="A21" s="82"/>
      <c r="B21" s="84"/>
      <c r="C21" s="84"/>
    </row>
    <row r="22" spans="1:3" ht="15.75">
      <c r="A22" s="82"/>
      <c r="B22" s="83"/>
      <c r="C22" s="83"/>
    </row>
    <row r="23" spans="1:3" ht="15.75">
      <c r="A23" s="82"/>
      <c r="B23" s="83"/>
      <c r="C23" s="83"/>
    </row>
    <row r="24" spans="1:3" ht="15.75">
      <c r="A24" s="82"/>
      <c r="B24" s="85"/>
      <c r="C24" s="85"/>
    </row>
    <row r="25" spans="1:3" ht="15.75">
      <c r="A25" s="82"/>
      <c r="B25" s="83"/>
      <c r="C25" s="83"/>
    </row>
    <row r="26" spans="1:3" ht="15.75">
      <c r="B26" s="83"/>
      <c r="C26" s="83"/>
    </row>
    <row r="27" spans="1:3" ht="15.75">
      <c r="B27" s="83"/>
      <c r="C27" s="83"/>
    </row>
    <row r="30" spans="1:3">
      <c r="B30" s="86"/>
      <c r="C30" s="86"/>
    </row>
    <row r="36" spans="2:3">
      <c r="B36" s="87"/>
      <c r="C36" s="87"/>
    </row>
  </sheetData>
  <mergeCells count="3">
    <mergeCell ref="A3:C3"/>
    <mergeCell ref="A6:A8"/>
    <mergeCell ref="B6:B8"/>
  </mergeCells>
  <printOptions horizontalCentered="1"/>
  <pageMargins left="0.98425196850393704" right="0.59055118110236204" top="0.98425196850393704" bottom="0.78740157480314998" header="0.31496062992126" footer="0.31496062992126"/>
  <pageSetup paperSize="9" scale="77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V91"/>
  <sheetViews>
    <sheetView zoomScaleNormal="100" zoomScaleSheetLayoutView="53" workbookViewId="0"/>
  </sheetViews>
  <sheetFormatPr defaultColWidth="11" defaultRowHeight="15.75"/>
  <cols>
    <col min="1" max="1" width="62.85546875" style="10" customWidth="1"/>
    <col min="2" max="2" width="18.28515625" style="11" customWidth="1"/>
    <col min="3" max="3" width="16.140625" style="10" customWidth="1"/>
    <col min="4" max="4" width="17" style="11" customWidth="1"/>
    <col min="5" max="5" width="75" style="10" customWidth="1"/>
    <col min="6" max="6" width="18.5703125" style="10" customWidth="1"/>
    <col min="7" max="7" width="1" style="10" customWidth="1"/>
    <col min="8" max="8" width="16.140625" style="10" customWidth="1"/>
    <col min="9" max="9" width="17" style="10" customWidth="1"/>
    <col min="10" max="10" width="92.28515625" style="10" customWidth="1"/>
    <col min="11" max="11" width="25.7109375" style="10" customWidth="1"/>
    <col min="12" max="12" width="12.7109375" style="10" customWidth="1"/>
    <col min="13" max="13" width="12.140625" style="10" customWidth="1"/>
    <col min="14" max="16384" width="11" style="10"/>
  </cols>
  <sheetData>
    <row r="1" spans="1:6" s="1" customFormat="1" ht="135" customHeight="1">
      <c r="A1" s="4"/>
      <c r="B1" s="7"/>
      <c r="C1" s="4"/>
      <c r="D1" s="7"/>
      <c r="E1" s="221" t="s">
        <v>265</v>
      </c>
      <c r="F1" s="222"/>
    </row>
    <row r="2" spans="1:6" ht="19.149999999999999" customHeight="1">
      <c r="A2" s="3"/>
      <c r="B2" s="12"/>
      <c r="C2" s="3"/>
      <c r="D2" s="12"/>
      <c r="E2" s="223"/>
      <c r="F2" s="223"/>
    </row>
    <row r="3" spans="1:6" ht="52.5" customHeight="1">
      <c r="A3" s="224" t="s">
        <v>266</v>
      </c>
      <c r="B3" s="224"/>
      <c r="C3" s="224"/>
      <c r="D3" s="224"/>
      <c r="E3" s="224"/>
      <c r="F3" s="224"/>
    </row>
    <row r="4" spans="1:6" ht="98.25" customHeight="1">
      <c r="A4" s="13" t="s">
        <v>267</v>
      </c>
      <c r="B4" s="13" t="s">
        <v>268</v>
      </c>
      <c r="C4" s="13" t="s">
        <v>269</v>
      </c>
      <c r="D4" s="13" t="s">
        <v>32</v>
      </c>
      <c r="E4" s="13" t="s">
        <v>270</v>
      </c>
      <c r="F4" s="14" t="s">
        <v>271</v>
      </c>
    </row>
    <row r="5" spans="1:6" s="2" customFormat="1">
      <c r="A5" s="225" t="s">
        <v>272</v>
      </c>
      <c r="B5" s="226"/>
      <c r="C5" s="226"/>
      <c r="D5" s="226"/>
      <c r="E5" s="226"/>
      <c r="F5" s="226"/>
    </row>
    <row r="6" spans="1:6" s="3" customFormat="1">
      <c r="A6" s="233" t="s">
        <v>273</v>
      </c>
      <c r="B6" s="230" t="s">
        <v>274</v>
      </c>
      <c r="C6" s="228">
        <v>318425</v>
      </c>
      <c r="D6" s="18">
        <v>2401640</v>
      </c>
      <c r="E6" s="19" t="s">
        <v>275</v>
      </c>
      <c r="F6" s="20">
        <v>3181879.6</v>
      </c>
    </row>
    <row r="7" spans="1:6" s="3" customFormat="1" ht="31.5">
      <c r="A7" s="233"/>
      <c r="B7" s="230"/>
      <c r="C7" s="228"/>
      <c r="D7" s="18">
        <v>2401630</v>
      </c>
      <c r="E7" s="19" t="s">
        <v>276</v>
      </c>
      <c r="F7" s="20">
        <v>26532</v>
      </c>
    </row>
    <row r="8" spans="1:6" s="3" customFormat="1">
      <c r="A8" s="234" t="s">
        <v>277</v>
      </c>
      <c r="B8" s="237" t="s">
        <v>274</v>
      </c>
      <c r="C8" s="229">
        <v>214729.837</v>
      </c>
      <c r="D8" s="23">
        <v>2301610</v>
      </c>
      <c r="E8" s="24" t="s">
        <v>278</v>
      </c>
      <c r="F8" s="20">
        <v>49367.4</v>
      </c>
    </row>
    <row r="9" spans="1:6" s="3" customFormat="1" ht="63">
      <c r="A9" s="234"/>
      <c r="B9" s="237"/>
      <c r="C9" s="229"/>
      <c r="D9" s="23">
        <v>2311600</v>
      </c>
      <c r="E9" s="24" t="s">
        <v>279</v>
      </c>
      <c r="F9" s="20">
        <v>463346.5</v>
      </c>
    </row>
    <row r="10" spans="1:6" s="3" customFormat="1" ht="31.5">
      <c r="A10" s="25" t="s">
        <v>280</v>
      </c>
      <c r="B10" s="22" t="s">
        <v>274</v>
      </c>
      <c r="C10" s="26">
        <v>135000</v>
      </c>
      <c r="D10" s="23">
        <v>2301610</v>
      </c>
      <c r="E10" s="24" t="s">
        <v>278</v>
      </c>
      <c r="F10" s="20">
        <v>432000</v>
      </c>
    </row>
    <row r="11" spans="1:6" s="3" customFormat="1" ht="31.5">
      <c r="A11" s="25" t="s">
        <v>281</v>
      </c>
      <c r="B11" s="22" t="s">
        <v>274</v>
      </c>
      <c r="C11" s="26">
        <v>90000</v>
      </c>
      <c r="D11" s="23">
        <v>2301610</v>
      </c>
      <c r="E11" s="27" t="s">
        <v>278</v>
      </c>
      <c r="F11" s="28">
        <v>577270.1</v>
      </c>
    </row>
    <row r="12" spans="1:6" s="3" customFormat="1" ht="31.5">
      <c r="A12" s="25" t="s">
        <v>282</v>
      </c>
      <c r="B12" s="22" t="s">
        <v>274</v>
      </c>
      <c r="C12" s="26">
        <v>150000</v>
      </c>
      <c r="D12" s="23">
        <v>2301610</v>
      </c>
      <c r="E12" s="27" t="s">
        <v>278</v>
      </c>
      <c r="F12" s="28">
        <v>1119075</v>
      </c>
    </row>
    <row r="13" spans="1:6" s="3" customFormat="1" ht="34.5" customHeight="1">
      <c r="A13" s="25" t="s">
        <v>283</v>
      </c>
      <c r="B13" s="22" t="s">
        <v>284</v>
      </c>
      <c r="C13" s="26">
        <v>100000</v>
      </c>
      <c r="D13" s="23">
        <v>2301630</v>
      </c>
      <c r="E13" s="27" t="s">
        <v>67</v>
      </c>
      <c r="F13" s="29">
        <v>110000</v>
      </c>
    </row>
    <row r="14" spans="1:6" s="3" customFormat="1" ht="31.5">
      <c r="A14" s="30" t="s">
        <v>285</v>
      </c>
      <c r="B14" s="22" t="s">
        <v>274</v>
      </c>
      <c r="C14" s="31">
        <v>300000</v>
      </c>
      <c r="D14" s="32">
        <v>2501630</v>
      </c>
      <c r="E14" s="33" t="s">
        <v>286</v>
      </c>
      <c r="F14" s="28">
        <v>963445.5</v>
      </c>
    </row>
    <row r="15" spans="1:6" s="3" customFormat="1" ht="63">
      <c r="A15" s="233" t="s">
        <v>287</v>
      </c>
      <c r="B15" s="230" t="s">
        <v>274</v>
      </c>
      <c r="C15" s="229">
        <v>326567.74300000002</v>
      </c>
      <c r="D15" s="18">
        <v>3101600</v>
      </c>
      <c r="E15" s="34" t="s">
        <v>288</v>
      </c>
      <c r="F15" s="28">
        <f>5018535-2080000</f>
        <v>2938535</v>
      </c>
    </row>
    <row r="16" spans="1:6" s="3" customFormat="1" ht="63">
      <c r="A16" s="233"/>
      <c r="B16" s="230"/>
      <c r="C16" s="229"/>
      <c r="D16" s="18">
        <v>3101650</v>
      </c>
      <c r="E16" s="34" t="s">
        <v>289</v>
      </c>
      <c r="F16" s="28">
        <v>26721.9</v>
      </c>
    </row>
    <row r="17" spans="1:74" s="3" customFormat="1" ht="63">
      <c r="A17" s="233"/>
      <c r="B17" s="230"/>
      <c r="C17" s="229"/>
      <c r="D17" s="18">
        <v>3121680</v>
      </c>
      <c r="E17" s="34" t="s">
        <v>290</v>
      </c>
      <c r="F17" s="28">
        <v>2080000</v>
      </c>
    </row>
    <row r="18" spans="1:74" s="3" customFormat="1" ht="63">
      <c r="A18" s="233" t="s">
        <v>291</v>
      </c>
      <c r="B18" s="230" t="s">
        <v>274</v>
      </c>
      <c r="C18" s="228">
        <v>205000</v>
      </c>
      <c r="D18" s="18">
        <v>3101600</v>
      </c>
      <c r="E18" s="34" t="s">
        <v>288</v>
      </c>
      <c r="F18" s="28">
        <v>225000</v>
      </c>
    </row>
    <row r="19" spans="1:74" s="3" customFormat="1" ht="63">
      <c r="A19" s="233"/>
      <c r="B19" s="230"/>
      <c r="C19" s="228"/>
      <c r="D19" s="18">
        <v>3101650</v>
      </c>
      <c r="E19" s="34" t="s">
        <v>289</v>
      </c>
      <c r="F19" s="28">
        <v>16390.099999999999</v>
      </c>
    </row>
    <row r="20" spans="1:74" s="4" customFormat="1" ht="31.5">
      <c r="A20" s="25" t="s">
        <v>292</v>
      </c>
      <c r="B20" s="22" t="s">
        <v>274</v>
      </c>
      <c r="C20" s="26">
        <v>200000</v>
      </c>
      <c r="D20" s="23">
        <v>2201680</v>
      </c>
      <c r="E20" s="27" t="s">
        <v>293</v>
      </c>
      <c r="F20" s="28">
        <v>243720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</row>
    <row r="21" spans="1:74" s="5" customFormat="1" ht="31.5">
      <c r="A21" s="25" t="s">
        <v>294</v>
      </c>
      <c r="B21" s="22" t="s">
        <v>284</v>
      </c>
      <c r="C21" s="26">
        <v>1412560</v>
      </c>
      <c r="D21" s="23">
        <v>3511680</v>
      </c>
      <c r="E21" s="27" t="s">
        <v>295</v>
      </c>
      <c r="F21" s="29">
        <v>8300</v>
      </c>
      <c r="G21" s="3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</row>
    <row r="22" spans="1:74" s="6" customFormat="1">
      <c r="A22" s="225" t="s">
        <v>296</v>
      </c>
      <c r="B22" s="227"/>
      <c r="C22" s="227"/>
      <c r="D22" s="227"/>
      <c r="E22" s="227"/>
      <c r="F22" s="227"/>
    </row>
    <row r="23" spans="1:74" s="3" customFormat="1" ht="31.5">
      <c r="A23" s="15" t="s">
        <v>297</v>
      </c>
      <c r="B23" s="16" t="s">
        <v>284</v>
      </c>
      <c r="C23" s="17">
        <v>160000</v>
      </c>
      <c r="D23" s="18">
        <v>2401670</v>
      </c>
      <c r="E23" s="36" t="s">
        <v>298</v>
      </c>
      <c r="F23" s="28">
        <v>769549.5</v>
      </c>
    </row>
    <row r="24" spans="1:74" s="3" customFormat="1" ht="31.5">
      <c r="A24" s="37" t="s">
        <v>299</v>
      </c>
      <c r="B24" s="16" t="s">
        <v>284</v>
      </c>
      <c r="C24" s="17">
        <v>450000</v>
      </c>
      <c r="D24" s="18">
        <v>3111600</v>
      </c>
      <c r="E24" s="36" t="s">
        <v>300</v>
      </c>
      <c r="F24" s="28">
        <v>5040000</v>
      </c>
    </row>
    <row r="25" spans="1:74" s="3" customFormat="1" ht="47.25">
      <c r="A25" s="37" t="s">
        <v>301</v>
      </c>
      <c r="B25" s="16" t="s">
        <v>284</v>
      </c>
      <c r="C25" s="17">
        <v>152000</v>
      </c>
      <c r="D25" s="18">
        <v>3121670</v>
      </c>
      <c r="E25" s="36" t="s">
        <v>302</v>
      </c>
      <c r="F25" s="28">
        <v>2290856.4</v>
      </c>
    </row>
    <row r="26" spans="1:74" s="3" customFormat="1">
      <c r="A26" s="235" t="s">
        <v>303</v>
      </c>
      <c r="B26" s="230" t="s">
        <v>284</v>
      </c>
      <c r="C26" s="228">
        <v>160000</v>
      </c>
      <c r="D26" s="18">
        <v>3121610</v>
      </c>
      <c r="E26" s="36" t="s">
        <v>304</v>
      </c>
      <c r="F26" s="28">
        <v>761942.2</v>
      </c>
    </row>
    <row r="27" spans="1:74" s="3" customFormat="1" ht="47.25">
      <c r="A27" s="235"/>
      <c r="B27" s="230"/>
      <c r="C27" s="228"/>
      <c r="D27" s="18">
        <v>3121640</v>
      </c>
      <c r="E27" s="36" t="s">
        <v>305</v>
      </c>
      <c r="F27" s="28">
        <v>761942.2</v>
      </c>
    </row>
    <row r="28" spans="1:74" s="6" customFormat="1">
      <c r="A28" s="225" t="s">
        <v>306</v>
      </c>
      <c r="B28" s="227"/>
      <c r="C28" s="227"/>
      <c r="D28" s="227"/>
      <c r="E28" s="227"/>
      <c r="F28" s="227"/>
    </row>
    <row r="29" spans="1:74" s="3" customFormat="1">
      <c r="A29" s="37" t="s">
        <v>307</v>
      </c>
      <c r="B29" s="16" t="s">
        <v>284</v>
      </c>
      <c r="C29" s="17">
        <v>200000</v>
      </c>
      <c r="D29" s="18">
        <v>2401610</v>
      </c>
      <c r="E29" s="38" t="s">
        <v>308</v>
      </c>
      <c r="F29" s="28">
        <v>1008000</v>
      </c>
    </row>
    <row r="30" spans="1:74" s="3" customFormat="1" ht="31.5">
      <c r="A30" s="37" t="s">
        <v>309</v>
      </c>
      <c r="B30" s="16" t="s">
        <v>284</v>
      </c>
      <c r="C30" s="17">
        <v>150000</v>
      </c>
      <c r="D30" s="18">
        <v>2401650</v>
      </c>
      <c r="E30" s="39" t="s">
        <v>310</v>
      </c>
      <c r="F30" s="28">
        <v>420053.8</v>
      </c>
    </row>
    <row r="31" spans="1:74" s="3" customFormat="1" ht="31.5">
      <c r="A31" s="15" t="s">
        <v>311</v>
      </c>
      <c r="B31" s="16" t="s">
        <v>284</v>
      </c>
      <c r="C31" s="17">
        <v>175000</v>
      </c>
      <c r="D31" s="18">
        <v>2401670</v>
      </c>
      <c r="E31" s="36" t="s">
        <v>298</v>
      </c>
      <c r="F31" s="28">
        <v>280691.3</v>
      </c>
    </row>
    <row r="32" spans="1:74" s="7" customFormat="1">
      <c r="A32" s="40" t="s">
        <v>312</v>
      </c>
      <c r="B32" s="16" t="s">
        <v>284</v>
      </c>
      <c r="C32" s="41">
        <v>120000</v>
      </c>
      <c r="D32" s="42">
        <v>2201610</v>
      </c>
      <c r="E32" s="43" t="s">
        <v>313</v>
      </c>
      <c r="F32" s="28">
        <v>1512000</v>
      </c>
    </row>
    <row r="33" spans="1:6" s="7" customFormat="1" ht="31.5">
      <c r="A33" s="25" t="s">
        <v>314</v>
      </c>
      <c r="B33" s="16" t="s">
        <v>284</v>
      </c>
      <c r="C33" s="41">
        <v>58000</v>
      </c>
      <c r="D33" s="42">
        <v>2201620</v>
      </c>
      <c r="E33" s="43" t="s">
        <v>315</v>
      </c>
      <c r="F33" s="28">
        <v>1108800</v>
      </c>
    </row>
    <row r="34" spans="1:6" s="3" customFormat="1">
      <c r="A34" s="236" t="s">
        <v>316</v>
      </c>
      <c r="B34" s="230" t="s">
        <v>284</v>
      </c>
      <c r="C34" s="228">
        <v>200000</v>
      </c>
      <c r="D34" s="18">
        <v>3101680</v>
      </c>
      <c r="E34" s="36" t="s">
        <v>109</v>
      </c>
      <c r="F34" s="28">
        <v>18783</v>
      </c>
    </row>
    <row r="35" spans="1:6" s="3" customFormat="1" ht="47.25">
      <c r="A35" s="236"/>
      <c r="B35" s="230"/>
      <c r="C35" s="228"/>
      <c r="D35" s="18">
        <v>3121600</v>
      </c>
      <c r="E35" s="27" t="s">
        <v>125</v>
      </c>
      <c r="F35" s="28">
        <v>1703428.3</v>
      </c>
    </row>
    <row r="36" spans="1:6" s="3" customFormat="1">
      <c r="A36" s="234" t="s">
        <v>317</v>
      </c>
      <c r="B36" s="230" t="s">
        <v>284</v>
      </c>
      <c r="C36" s="228">
        <v>400000</v>
      </c>
      <c r="D36" s="18">
        <v>3101640</v>
      </c>
      <c r="E36" s="36" t="s">
        <v>318</v>
      </c>
      <c r="F36" s="28">
        <v>4661793.4000000004</v>
      </c>
    </row>
    <row r="37" spans="1:6" s="3" customFormat="1" ht="63">
      <c r="A37" s="234"/>
      <c r="B37" s="230"/>
      <c r="C37" s="228"/>
      <c r="D37" s="18">
        <v>3101650</v>
      </c>
      <c r="E37" s="34" t="s">
        <v>289</v>
      </c>
      <c r="F37" s="28">
        <v>15120</v>
      </c>
    </row>
    <row r="38" spans="1:6" s="3" customFormat="1" ht="63">
      <c r="A38" s="25" t="s">
        <v>319</v>
      </c>
      <c r="B38" s="16" t="s">
        <v>284</v>
      </c>
      <c r="C38" s="17">
        <v>15540</v>
      </c>
      <c r="D38" s="18">
        <v>3101600</v>
      </c>
      <c r="E38" s="34" t="s">
        <v>288</v>
      </c>
      <c r="F38" s="28">
        <v>241920</v>
      </c>
    </row>
    <row r="39" spans="1:6" s="7" customFormat="1" ht="31.5">
      <c r="A39" s="25" t="s">
        <v>320</v>
      </c>
      <c r="B39" s="16" t="s">
        <v>284</v>
      </c>
      <c r="C39" s="41">
        <v>340000</v>
      </c>
      <c r="D39" s="42">
        <v>3121620</v>
      </c>
      <c r="E39" s="34" t="s">
        <v>127</v>
      </c>
      <c r="F39" s="28">
        <v>5292000</v>
      </c>
    </row>
    <row r="40" spans="1:6" s="3" customFormat="1" ht="31.5">
      <c r="A40" s="25" t="s">
        <v>321</v>
      </c>
      <c r="B40" s="16" t="s">
        <v>284</v>
      </c>
      <c r="C40" s="17">
        <v>300000</v>
      </c>
      <c r="D40" s="18">
        <v>3101660</v>
      </c>
      <c r="E40" s="39" t="s">
        <v>235</v>
      </c>
      <c r="F40" s="28">
        <v>756000</v>
      </c>
    </row>
    <row r="41" spans="1:6" s="3" customFormat="1" ht="31.5">
      <c r="A41" s="25" t="s">
        <v>322</v>
      </c>
      <c r="B41" s="16" t="s">
        <v>284</v>
      </c>
      <c r="C41" s="17">
        <v>200000</v>
      </c>
      <c r="D41" s="18">
        <v>3101610</v>
      </c>
      <c r="E41" s="36" t="s">
        <v>323</v>
      </c>
      <c r="F41" s="28">
        <v>3503999.5</v>
      </c>
    </row>
    <row r="42" spans="1:6" s="3" customFormat="1">
      <c r="A42" s="25" t="s">
        <v>324</v>
      </c>
      <c r="B42" s="16" t="s">
        <v>325</v>
      </c>
      <c r="C42" s="17">
        <v>200000</v>
      </c>
      <c r="D42" s="18">
        <v>3101610</v>
      </c>
      <c r="E42" s="36" t="s">
        <v>323</v>
      </c>
      <c r="F42" s="28">
        <v>2722608</v>
      </c>
    </row>
    <row r="43" spans="1:6" s="3" customFormat="1">
      <c r="A43" s="25" t="s">
        <v>326</v>
      </c>
      <c r="B43" s="16" t="s">
        <v>284</v>
      </c>
      <c r="C43" s="17">
        <v>150000</v>
      </c>
      <c r="D43" s="18">
        <v>3101620</v>
      </c>
      <c r="E43" s="36" t="s">
        <v>327</v>
      </c>
      <c r="F43" s="28">
        <v>2110000</v>
      </c>
    </row>
    <row r="44" spans="1:6" s="3" customFormat="1" ht="47.25">
      <c r="A44" s="15" t="s">
        <v>328</v>
      </c>
      <c r="B44" s="16" t="s">
        <v>284</v>
      </c>
      <c r="C44" s="17">
        <v>450000</v>
      </c>
      <c r="D44" s="18">
        <v>3111600</v>
      </c>
      <c r="E44" s="36" t="s">
        <v>300</v>
      </c>
      <c r="F44" s="28">
        <v>3881550.5</v>
      </c>
    </row>
    <row r="45" spans="1:6" s="3" customFormat="1">
      <c r="A45" s="15" t="s">
        <v>329</v>
      </c>
      <c r="B45" s="16" t="s">
        <v>284</v>
      </c>
      <c r="C45" s="17">
        <v>50000</v>
      </c>
      <c r="D45" s="18">
        <v>3111600</v>
      </c>
      <c r="E45" s="36" t="s">
        <v>300</v>
      </c>
      <c r="F45" s="28">
        <v>274240.5</v>
      </c>
    </row>
    <row r="46" spans="1:6" s="3" customFormat="1" ht="31.5">
      <c r="A46" s="37" t="s">
        <v>330</v>
      </c>
      <c r="B46" s="16" t="s">
        <v>284</v>
      </c>
      <c r="C46" s="17">
        <v>100000</v>
      </c>
      <c r="D46" s="18">
        <v>3111600</v>
      </c>
      <c r="E46" s="36" t="s">
        <v>300</v>
      </c>
      <c r="F46" s="28">
        <v>81000</v>
      </c>
    </row>
    <row r="47" spans="1:6" s="3" customFormat="1" ht="31.5">
      <c r="A47" s="15" t="s">
        <v>331</v>
      </c>
      <c r="B47" s="16" t="s">
        <v>284</v>
      </c>
      <c r="C47" s="17">
        <v>450000</v>
      </c>
      <c r="D47" s="18">
        <v>3111600</v>
      </c>
      <c r="E47" s="36" t="s">
        <v>300</v>
      </c>
      <c r="F47" s="28">
        <v>2110000</v>
      </c>
    </row>
    <row r="48" spans="1:6" s="3" customFormat="1" ht="47.25">
      <c r="A48" s="37" t="s">
        <v>301</v>
      </c>
      <c r="B48" s="16" t="s">
        <v>284</v>
      </c>
      <c r="C48" s="17">
        <v>152000</v>
      </c>
      <c r="D48" s="18">
        <v>3121670</v>
      </c>
      <c r="E48" s="36" t="s">
        <v>302</v>
      </c>
      <c r="F48" s="28">
        <v>2290856.4</v>
      </c>
    </row>
    <row r="49" spans="1:6" s="3" customFormat="1">
      <c r="A49" s="235" t="s">
        <v>303</v>
      </c>
      <c r="B49" s="230" t="s">
        <v>284</v>
      </c>
      <c r="C49" s="228">
        <v>160000</v>
      </c>
      <c r="D49" s="18">
        <v>3121610</v>
      </c>
      <c r="E49" s="36" t="s">
        <v>304</v>
      </c>
      <c r="F49" s="28">
        <v>755344.8</v>
      </c>
    </row>
    <row r="50" spans="1:6" s="3" customFormat="1" ht="47.25">
      <c r="A50" s="235"/>
      <c r="B50" s="230"/>
      <c r="C50" s="228"/>
      <c r="D50" s="18">
        <v>3121640</v>
      </c>
      <c r="E50" s="36" t="s">
        <v>305</v>
      </c>
      <c r="F50" s="28">
        <v>755344.8</v>
      </c>
    </row>
    <row r="51" spans="1:6" s="3" customFormat="1" ht="31.5">
      <c r="A51" s="37" t="s">
        <v>332</v>
      </c>
      <c r="B51" s="16" t="s">
        <v>284</v>
      </c>
      <c r="C51" s="17">
        <v>75000</v>
      </c>
      <c r="D51" s="18">
        <v>3101630</v>
      </c>
      <c r="E51" s="36" t="s">
        <v>333</v>
      </c>
      <c r="F51" s="28">
        <v>1055000</v>
      </c>
    </row>
    <row r="52" spans="1:6" s="3" customFormat="1">
      <c r="A52" s="225" t="s">
        <v>334</v>
      </c>
      <c r="B52" s="227"/>
      <c r="C52" s="227"/>
      <c r="D52" s="227"/>
      <c r="E52" s="227"/>
      <c r="F52" s="227"/>
    </row>
    <row r="53" spans="1:6" s="3" customFormat="1" ht="31.5">
      <c r="A53" s="44" t="s">
        <v>335</v>
      </c>
      <c r="B53" s="16" t="s">
        <v>284</v>
      </c>
      <c r="C53" s="17">
        <v>40500</v>
      </c>
      <c r="D53" s="45">
        <v>2401680</v>
      </c>
      <c r="E53" s="46" t="s">
        <v>336</v>
      </c>
      <c r="F53" s="28">
        <v>25000</v>
      </c>
    </row>
    <row r="54" spans="1:6" s="3" customFormat="1" ht="31.5">
      <c r="A54" s="44" t="s">
        <v>337</v>
      </c>
      <c r="B54" s="16" t="s">
        <v>284</v>
      </c>
      <c r="C54" s="17">
        <v>150000</v>
      </c>
      <c r="D54" s="45">
        <v>2401690</v>
      </c>
      <c r="E54" s="46" t="s">
        <v>338</v>
      </c>
      <c r="F54" s="28">
        <v>1160608.7</v>
      </c>
    </row>
    <row r="55" spans="1:6" s="3" customFormat="1" ht="63">
      <c r="A55" s="21" t="s">
        <v>339</v>
      </c>
      <c r="B55" s="16" t="s">
        <v>284</v>
      </c>
      <c r="C55" s="17">
        <v>17000</v>
      </c>
      <c r="D55" s="18">
        <v>3101600</v>
      </c>
      <c r="E55" s="34" t="s">
        <v>288</v>
      </c>
      <c r="F55" s="28">
        <v>421152.5</v>
      </c>
    </row>
    <row r="56" spans="1:6" s="3" customFormat="1" ht="62.25" customHeight="1">
      <c r="A56" s="21" t="s">
        <v>340</v>
      </c>
      <c r="B56" s="16" t="s">
        <v>284</v>
      </c>
      <c r="C56" s="17">
        <v>21550</v>
      </c>
      <c r="D56" s="18">
        <v>3101600</v>
      </c>
      <c r="E56" s="34" t="s">
        <v>288</v>
      </c>
      <c r="F56" s="28">
        <v>121826.9</v>
      </c>
    </row>
    <row r="57" spans="1:6" s="3" customFormat="1">
      <c r="A57" s="21" t="s">
        <v>341</v>
      </c>
      <c r="B57" s="16" t="s">
        <v>284</v>
      </c>
      <c r="C57" s="17">
        <v>25500</v>
      </c>
      <c r="D57" s="18">
        <v>3101660</v>
      </c>
      <c r="E57" s="39" t="s">
        <v>235</v>
      </c>
      <c r="F57" s="28">
        <v>257040</v>
      </c>
    </row>
    <row r="58" spans="1:6" s="3" customFormat="1" ht="47.25">
      <c r="A58" s="47" t="s">
        <v>342</v>
      </c>
      <c r="B58" s="16" t="s">
        <v>284</v>
      </c>
      <c r="C58" s="17">
        <v>7000</v>
      </c>
      <c r="D58" s="45">
        <v>3511620</v>
      </c>
      <c r="E58" s="39" t="s">
        <v>343</v>
      </c>
      <c r="F58" s="28">
        <v>252000</v>
      </c>
    </row>
    <row r="59" spans="1:6" s="3" customFormat="1">
      <c r="A59" s="225" t="s">
        <v>344</v>
      </c>
      <c r="B59" s="227"/>
      <c r="C59" s="227"/>
      <c r="D59" s="227"/>
      <c r="E59" s="227"/>
      <c r="F59" s="227"/>
    </row>
    <row r="60" spans="1:6" s="3" customFormat="1">
      <c r="A60" s="21" t="s">
        <v>312</v>
      </c>
      <c r="B60" s="16" t="s">
        <v>284</v>
      </c>
      <c r="C60" s="17">
        <v>30000</v>
      </c>
      <c r="D60" s="18">
        <v>2201610</v>
      </c>
      <c r="E60" s="39" t="s">
        <v>313</v>
      </c>
      <c r="F60" s="28">
        <v>756000</v>
      </c>
    </row>
    <row r="61" spans="1:6" s="4" customFormat="1">
      <c r="A61" s="225" t="s">
        <v>345</v>
      </c>
      <c r="B61" s="227"/>
      <c r="C61" s="227"/>
      <c r="D61" s="227"/>
      <c r="E61" s="227"/>
      <c r="F61" s="227"/>
    </row>
    <row r="62" spans="1:6" s="3" customFormat="1" ht="31.5">
      <c r="A62" s="21" t="s">
        <v>346</v>
      </c>
      <c r="B62" s="230" t="s">
        <v>284</v>
      </c>
      <c r="C62" s="228">
        <v>160000</v>
      </c>
      <c r="D62" s="45">
        <v>1002600</v>
      </c>
      <c r="E62" s="48" t="s">
        <v>49</v>
      </c>
      <c r="F62" s="28">
        <v>310170</v>
      </c>
    </row>
    <row r="63" spans="1:6" s="3" customFormat="1" ht="63">
      <c r="A63" s="21" t="s">
        <v>347</v>
      </c>
      <c r="B63" s="230"/>
      <c r="C63" s="228"/>
      <c r="D63" s="45">
        <v>3111610</v>
      </c>
      <c r="E63" s="39" t="s">
        <v>348</v>
      </c>
      <c r="F63" s="28">
        <v>1502555.8</v>
      </c>
    </row>
    <row r="64" spans="1:6" s="3" customFormat="1" ht="47.25">
      <c r="A64" s="21" t="s">
        <v>349</v>
      </c>
      <c r="B64" s="230"/>
      <c r="C64" s="228"/>
      <c r="D64" s="45">
        <v>3506610</v>
      </c>
      <c r="E64" s="39" t="s">
        <v>193</v>
      </c>
      <c r="F64" s="28">
        <v>1662932.2</v>
      </c>
    </row>
    <row r="65" spans="1:49" s="4" customFormat="1">
      <c r="A65" s="225" t="s">
        <v>350</v>
      </c>
      <c r="B65" s="227"/>
      <c r="C65" s="227"/>
      <c r="D65" s="227"/>
      <c r="E65" s="227"/>
      <c r="F65" s="227"/>
    </row>
    <row r="66" spans="1:49" s="3" customFormat="1" ht="47.25">
      <c r="A66" s="21" t="s">
        <v>351</v>
      </c>
      <c r="B66" s="16" t="s">
        <v>352</v>
      </c>
      <c r="C66" s="50">
        <v>108193000</v>
      </c>
      <c r="D66" s="45">
        <v>3101670</v>
      </c>
      <c r="E66" s="39" t="s">
        <v>237</v>
      </c>
      <c r="F66" s="28">
        <v>10182.700000000001</v>
      </c>
    </row>
    <row r="67" spans="1:49" s="3" customFormat="1">
      <c r="A67" s="231" t="s">
        <v>353</v>
      </c>
      <c r="B67" s="232"/>
      <c r="C67" s="232"/>
      <c r="D67" s="232"/>
      <c r="E67" s="232"/>
      <c r="F67" s="232"/>
    </row>
    <row r="68" spans="1:49" s="3" customFormat="1" ht="31.5">
      <c r="A68" s="51" t="s">
        <v>354</v>
      </c>
      <c r="B68" s="16" t="s">
        <v>284</v>
      </c>
      <c r="C68" s="17">
        <v>475000</v>
      </c>
      <c r="D68" s="45">
        <v>1001220</v>
      </c>
      <c r="E68" s="39" t="s">
        <v>355</v>
      </c>
      <c r="F68" s="28">
        <v>4094510.9</v>
      </c>
    </row>
    <row r="69" spans="1:49" s="3" customFormat="1" ht="31.5">
      <c r="A69" s="51" t="s">
        <v>356</v>
      </c>
      <c r="B69" s="16" t="s">
        <v>284</v>
      </c>
      <c r="C69" s="52">
        <v>116029.25</v>
      </c>
      <c r="D69" s="45">
        <v>1002150</v>
      </c>
      <c r="E69" s="39" t="s">
        <v>357</v>
      </c>
      <c r="F69" s="28">
        <v>1547966.7</v>
      </c>
    </row>
    <row r="70" spans="1:49" s="8" customFormat="1">
      <c r="A70" s="51" t="s">
        <v>358</v>
      </c>
      <c r="B70" s="16" t="s">
        <v>284</v>
      </c>
      <c r="C70" s="17">
        <v>70000</v>
      </c>
      <c r="D70" s="45">
        <v>3101670</v>
      </c>
      <c r="E70" s="53" t="s">
        <v>237</v>
      </c>
      <c r="F70" s="54">
        <v>1118280.2</v>
      </c>
    </row>
    <row r="71" spans="1:49" s="8" customFormat="1">
      <c r="A71" s="231" t="s">
        <v>359</v>
      </c>
      <c r="B71" s="232"/>
      <c r="C71" s="232"/>
      <c r="D71" s="232"/>
      <c r="E71" s="232"/>
      <c r="F71" s="232"/>
    </row>
    <row r="72" spans="1:49" s="8" customFormat="1" ht="47.25">
      <c r="A72" s="51" t="s">
        <v>360</v>
      </c>
      <c r="B72" s="16" t="s">
        <v>284</v>
      </c>
      <c r="C72" s="17">
        <f>200000*0.95</f>
        <v>190000</v>
      </c>
      <c r="D72" s="45">
        <v>2301640</v>
      </c>
      <c r="E72" s="39" t="s">
        <v>70</v>
      </c>
      <c r="F72" s="28">
        <v>378850.5</v>
      </c>
      <c r="G72" s="55"/>
    </row>
    <row r="73" spans="1:49" s="3" customFormat="1" ht="31.5">
      <c r="A73" s="51" t="s">
        <v>361</v>
      </c>
      <c r="B73" s="16" t="s">
        <v>284</v>
      </c>
      <c r="C73" s="17">
        <f>350000*0.95</f>
        <v>332500</v>
      </c>
      <c r="D73" s="45">
        <v>2301640</v>
      </c>
      <c r="E73" s="39" t="s">
        <v>70</v>
      </c>
      <c r="F73" s="28">
        <v>631417.5</v>
      </c>
    </row>
    <row r="74" spans="1:49" s="3" customFormat="1" ht="31.5">
      <c r="A74" s="51" t="s">
        <v>362</v>
      </c>
      <c r="B74" s="16" t="s">
        <v>284</v>
      </c>
      <c r="C74" s="17">
        <f>75000*0.95</f>
        <v>71250</v>
      </c>
      <c r="D74" s="45">
        <v>2301640</v>
      </c>
      <c r="E74" s="39" t="s">
        <v>70</v>
      </c>
      <c r="F74" s="28">
        <v>336756</v>
      </c>
    </row>
    <row r="75" spans="1:49" s="3" customFormat="1">
      <c r="A75" s="231" t="s">
        <v>363</v>
      </c>
      <c r="B75" s="232"/>
      <c r="C75" s="232"/>
      <c r="D75" s="232"/>
      <c r="E75" s="232"/>
      <c r="F75" s="232"/>
    </row>
    <row r="76" spans="1:49" s="9" customFormat="1" ht="31.5">
      <c r="A76" s="51" t="s">
        <v>364</v>
      </c>
      <c r="B76" s="56" t="s">
        <v>365</v>
      </c>
      <c r="C76" s="17">
        <v>1700000</v>
      </c>
      <c r="D76" s="45">
        <v>2101150</v>
      </c>
      <c r="E76" s="39" t="s">
        <v>366</v>
      </c>
      <c r="F76" s="28">
        <v>99450000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s="4" customFormat="1" ht="31.5">
      <c r="A77" s="51" t="s">
        <v>367</v>
      </c>
      <c r="B77" s="16" t="s">
        <v>284</v>
      </c>
      <c r="C77" s="57">
        <v>30795</v>
      </c>
      <c r="D77" s="58">
        <v>3111630</v>
      </c>
      <c r="E77" s="59" t="s">
        <v>368</v>
      </c>
      <c r="F77" s="28">
        <v>1115940</v>
      </c>
      <c r="I77" s="70"/>
    </row>
    <row r="78" spans="1:49">
      <c r="A78" s="60"/>
      <c r="B78" s="60"/>
      <c r="C78" s="60"/>
      <c r="D78" s="60"/>
      <c r="E78" s="61" t="s">
        <v>369</v>
      </c>
      <c r="F78" s="62">
        <f>SUM(F6:F77)</f>
        <v>173797598.30000001</v>
      </c>
      <c r="G78" s="63"/>
    </row>
    <row r="79" spans="1:49">
      <c r="F79" s="64"/>
      <c r="G79" s="64" t="s">
        <v>370</v>
      </c>
    </row>
    <row r="80" spans="1:49" s="1" customFormat="1" ht="18.75" customHeight="1">
      <c r="A80" s="65"/>
      <c r="B80" s="66"/>
      <c r="C80" s="67"/>
      <c r="D80" s="67"/>
      <c r="E80" s="68"/>
      <c r="F80" s="69"/>
    </row>
    <row r="81" spans="6:6">
      <c r="F81" s="3"/>
    </row>
    <row r="82" spans="6:6">
      <c r="F82" s="69"/>
    </row>
    <row r="83" spans="6:6">
      <c r="F83" s="3"/>
    </row>
    <row r="86" spans="6:6">
      <c r="F86" s="63"/>
    </row>
    <row r="87" spans="6:6">
      <c r="F87" s="63"/>
    </row>
    <row r="88" spans="6:6">
      <c r="F88" s="63"/>
    </row>
    <row r="91" spans="6:6">
      <c r="F91" s="63"/>
    </row>
  </sheetData>
  <mergeCells count="39">
    <mergeCell ref="C26:C27"/>
    <mergeCell ref="C34:C35"/>
    <mergeCell ref="C36:C37"/>
    <mergeCell ref="C49:C50"/>
    <mergeCell ref="C62:C64"/>
    <mergeCell ref="A28:F28"/>
    <mergeCell ref="A52:F52"/>
    <mergeCell ref="A59:F59"/>
    <mergeCell ref="A61:F61"/>
    <mergeCell ref="A67:F67"/>
    <mergeCell ref="A71:F71"/>
    <mergeCell ref="A75:F75"/>
    <mergeCell ref="A6:A7"/>
    <mergeCell ref="A8:A9"/>
    <mergeCell ref="A15:A17"/>
    <mergeCell ref="A18:A19"/>
    <mergeCell ref="A26:A27"/>
    <mergeCell ref="A34:A35"/>
    <mergeCell ref="A36:A37"/>
    <mergeCell ref="A49:A50"/>
    <mergeCell ref="B6:B7"/>
    <mergeCell ref="B8:B9"/>
    <mergeCell ref="B15:B17"/>
    <mergeCell ref="B18:B19"/>
    <mergeCell ref="B26:B27"/>
    <mergeCell ref="A65:F65"/>
    <mergeCell ref="B34:B35"/>
    <mergeCell ref="B36:B37"/>
    <mergeCell ref="B49:B50"/>
    <mergeCell ref="B62:B64"/>
    <mergeCell ref="E1:F1"/>
    <mergeCell ref="E2:F2"/>
    <mergeCell ref="A3:F3"/>
    <mergeCell ref="A5:F5"/>
    <mergeCell ref="A22:F22"/>
    <mergeCell ref="C6:C7"/>
    <mergeCell ref="C8:C9"/>
    <mergeCell ref="C15:C17"/>
    <mergeCell ref="C18:C19"/>
  </mergeCells>
  <printOptions horizontalCentered="1"/>
  <pageMargins left="0.39370078740157499" right="0.39370078740157499" top="0.78740157480314998" bottom="0.59055118110236204" header="0.31496062992126" footer="0.31496062992126"/>
  <pageSetup paperSize="9" scale="69" fitToHeight="0" orientation="landscape"/>
  <headerFooter>
    <oddFooter>&amp;R&amp;9&amp;P</oddFooter>
  </headerFooter>
  <rowBreaks count="1" manualBreakCount="1">
    <brk id="1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6</vt:i4>
      </vt:variant>
      <vt:variant>
        <vt:lpstr>Іменовані діапазони</vt:lpstr>
      </vt:variant>
      <vt:variant>
        <vt:i4>8</vt:i4>
      </vt:variant>
    </vt:vector>
  </HeadingPairs>
  <TitlesOfParts>
    <vt:vector size="14" baseType="lpstr">
      <vt:lpstr>дод 1</vt:lpstr>
      <vt:lpstr>дод 2</vt:lpstr>
      <vt:lpstr>дод 3</vt:lpstr>
      <vt:lpstr>дод 4</vt:lpstr>
      <vt:lpstr>дод 5</vt:lpstr>
      <vt:lpstr>дод 6</vt:lpstr>
      <vt:lpstr>'дод 1'!Заголовки_для_друку</vt:lpstr>
      <vt:lpstr>'дод 3'!Заголовки_для_друку</vt:lpstr>
      <vt:lpstr>'дод 4'!Заголовки_для_друку</vt:lpstr>
      <vt:lpstr>'дод 6'!Заголовки_для_друку</vt:lpstr>
      <vt:lpstr>'дод 1'!Область_друку</vt:lpstr>
      <vt:lpstr>'дод 3'!Область_друку</vt:lpstr>
      <vt:lpstr>'дод 5'!Область_друку</vt:lpstr>
      <vt:lpstr>'дод 6'!Область_друку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</dc:title>
  <dc:subject> </dc:subject>
  <dc:creator>  </dc:creator>
  <cp:lastModifiedBy>vyshnivska</cp:lastModifiedBy>
  <dcterms:created xsi:type="dcterms:W3CDTF">2023-03-17T12:35:00Z</dcterms:created>
  <dcterms:modified xsi:type="dcterms:W3CDTF">2023-03-20T10:09:27Z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B73FFB62456A43058C8D67DC675ABE75</vt:lpwstr>
  </property>
  <property fmtid="{D5CDD505-2E9C-101B-9397-08002B2CF9AE}" pid="3" name="KSOProductBuildVer">
    <vt:lpwstr>1049-11.2.0.11219</vt:lpwstr>
  </property>
</Properties>
</file>